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meneeva_ov\Desktop\"/>
    </mc:Choice>
  </mc:AlternateContent>
  <bookViews>
    <workbookView xWindow="0" yWindow="0" windowWidth="25200" windowHeight="11850" tabRatio="783" activeTab="10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217нППС'!$A$33:$F$35</definedName>
    <definedName name="_xlnm._FilterDatabase" localSheetId="9" hidden="1">'Прил.10. 526'!$A$1:$C$56</definedName>
  </definedNames>
  <calcPr calcId="162913"/>
</workbook>
</file>

<file path=xl/calcChain.xml><?xml version="1.0" encoding="utf-8"?>
<calcChain xmlns="http://schemas.openxmlformats.org/spreadsheetml/2006/main">
  <c r="B27" i="11" l="1"/>
  <c r="B25" i="11"/>
  <c r="B23" i="11"/>
  <c r="B15" i="11"/>
  <c r="B13" i="11"/>
  <c r="B51" i="10"/>
  <c r="B43" i="10"/>
  <c r="B41" i="10"/>
  <c r="B39" i="10"/>
  <c r="B37" i="10"/>
  <c r="B29" i="10"/>
  <c r="B27" i="10"/>
  <c r="B25" i="10"/>
  <c r="B23" i="10"/>
  <c r="B21" i="10"/>
  <c r="B13" i="10"/>
  <c r="B51" i="9"/>
  <c r="B49" i="9"/>
  <c r="B47" i="9"/>
  <c r="B39" i="9"/>
  <c r="B37" i="9"/>
  <c r="B35" i="9"/>
  <c r="B33" i="9"/>
  <c r="B25" i="9"/>
  <c r="B23" i="9"/>
  <c r="B21" i="9"/>
  <c r="B20" i="8"/>
  <c r="B19" i="8"/>
  <c r="B17" i="8"/>
  <c r="B16" i="8"/>
  <c r="B15" i="8"/>
  <c r="B13" i="8"/>
  <c r="B11" i="8"/>
  <c r="B55" i="13"/>
  <c r="B53" i="13"/>
  <c r="B51" i="13"/>
  <c r="B15" i="6"/>
  <c r="B13" i="6"/>
  <c r="B11" i="6"/>
  <c r="B32" i="4"/>
  <c r="B30" i="4"/>
  <c r="B28" i="4"/>
  <c r="B26" i="4"/>
  <c r="B18" i="4"/>
  <c r="B13" i="4"/>
  <c r="B65" i="3"/>
  <c r="B63" i="3"/>
  <c r="B60" i="3"/>
  <c r="B52" i="3"/>
  <c r="B50" i="3"/>
  <c r="B48" i="3"/>
  <c r="B46" i="3"/>
  <c r="B43" i="3"/>
  <c r="B35" i="3"/>
  <c r="B32" i="3"/>
  <c r="B29" i="3"/>
  <c r="B25" i="3"/>
  <c r="B23" i="3"/>
  <c r="B15" i="3"/>
  <c r="B13" i="3"/>
  <c r="B22" i="2"/>
  <c r="B20" i="2"/>
  <c r="B18" i="2"/>
  <c r="B16" i="2"/>
  <c r="B14" i="2"/>
  <c r="B12" i="2"/>
</calcChain>
</file>

<file path=xl/sharedStrings.xml><?xml version="1.0" encoding="utf-8"?>
<sst xmlns="http://schemas.openxmlformats.org/spreadsheetml/2006/main" count="457" uniqueCount="286">
  <si>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</si>
  <si>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</si>
  <si>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</si>
  <si>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</si>
  <si>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</si>
  <si>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</si>
  <si>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</si>
  <si>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</si>
  <si>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</si>
  <si>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</si>
  <si>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</si>
  <si>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</si>
  <si>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</si>
  <si>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(Руководители структурных подразделений)</t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</si>
  <si>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</si>
  <si>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</si>
  <si>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</si>
  <si>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</si>
  <si>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</si>
  <si>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r>
      <t>Четвертый квалификационный уровень (2</t>
    </r>
    <r>
      <rPr>
        <b/>
        <sz val="10"/>
        <color theme="1"/>
        <rFont val="Times New Roman"/>
        <family val="1"/>
        <charset val="204"/>
      </rPr>
      <t>17н РУ-4КУ)</t>
    </r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</si>
  <si>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</si>
  <si>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</si>
  <si>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</si>
  <si>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</si>
  <si>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</si>
  <si>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</si>
  <si>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</si>
  <si>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</si>
  <si>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</si>
  <si>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</si>
  <si>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</si>
  <si>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</si>
  <si>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</si>
  <si>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</si>
  <si>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</si>
  <si>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</si>
  <si>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</si>
  <si>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</si>
  <si>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</si>
  <si>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</si>
  <si>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</si>
  <si>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</si>
  <si>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</si>
  <si>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</si>
  <si>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</si>
  <si>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</si>
  <si>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</si>
  <si>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</si>
  <si>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</si>
  <si>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</si>
  <si>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</si>
  <si>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</si>
  <si>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</si>
  <si>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</si>
  <si>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</si>
  <si>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</si>
  <si>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</si>
  <si>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</si>
  <si>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</si>
  <si>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</si>
  <si>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</si>
  <si>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 - должностной оклад с учетом повышающего коэффициента (ПК)  по квалификационному уровню (КУ) округляется  по арифметическим правилам  до ста рублей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</si>
  <si>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</si>
  <si>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</si>
  <si>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</si>
  <si>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</si>
  <si>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</si>
  <si>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</si>
  <si>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</si>
  <si>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</si>
  <si>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</si>
  <si>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</si>
  <si>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</si>
  <si>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</si>
  <si>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</si>
  <si>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</si>
  <si>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</si>
  <si>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</si>
  <si>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</si>
  <si>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</si>
  <si>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* -тарифная ставка с учетом повышающего коэффициента (ПК)  по квалификационному уровню (КУ) округляется по арифметическим правилам  до ста рублей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</si>
  <si>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</si>
  <si>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</si>
  <si>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</si>
  <si>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</si>
  <si>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Первый квалификационный уровень(305 нНРи РУ -1КУ)</t>
  </si>
  <si>
    <t>Второй квалификационный уровень(305 н НР и РУ -2КУ)</t>
  </si>
  <si>
    <t>Третий квалификационный уровень (305н НРи РУ -3КУ)</t>
  </si>
  <si>
    <t>Четвертый квалификационный уровень (305н НР и РУ -4КУ)</t>
  </si>
  <si>
    <t>Пятый квалификационный уровень (305нНР и РУ -5КУ)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</si>
  <si>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</si>
  <si>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</si>
  <si>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</si>
  <si>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</si>
  <si>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2НТР-1КУ)</t>
    </r>
  </si>
  <si>
    <t>Техник-проектировщик; чертежник-конструктор</t>
  </si>
  <si>
    <t>Второй квалификационный уровень   (305н 2НТР-2КУ)</t>
  </si>
  <si>
    <t>Техник-проектировщик II категории</t>
  </si>
  <si>
    <r>
      <t>Третий квалификационный уровень    (305н 2НТР-3КУ)</t>
    </r>
    <r>
      <rPr>
        <sz val="10"/>
        <color theme="1"/>
        <rFont val="Arial"/>
        <family val="2"/>
        <charset val="204"/>
      </rPr>
      <t> </t>
    </r>
  </si>
  <si>
    <t>Техник-проектировщик I категории</t>
  </si>
  <si>
    <t>Четвертый квалификационный уровень (305н 2НТР-4КУ)</t>
  </si>
  <si>
    <t>Лаборант-исследователь; стажер-исследователь</t>
  </si>
  <si>
    <t>* - должностной оклад с учетом повышающего коэффициента (ПК)  по квалификационному уровню (КУ) округляется по арифметическим правилам  до ста рублей</t>
  </si>
  <si>
    <t>Профессиональная квалификационная группа должностей научно-технических работников третьего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</si>
  <si>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3НТР-1КУ)</t>
    </r>
  </si>
  <si>
    <t>Инженер-проектировщик; ландшафтный архитектор</t>
  </si>
  <si>
    <t>Второй квалификационный уровень   (305н 3НТР-2КУ)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</si>
  <si>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</si>
  <si>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</si>
  <si>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Четвертый квалификационный уровень (305н 3НТР-4КУ)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</si>
  <si>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</si>
  <si>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</si>
  <si>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</si>
  <si>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</si>
  <si>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</si>
  <si>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</si>
  <si>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</si>
  <si>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Специалист по учебно-методической работе I категории; учебный мастер I категории; тьютер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</si>
  <si>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</si>
  <si>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</si>
  <si>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</si>
  <si>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</si>
  <si>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</si>
  <si>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</si>
  <si>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</si>
  <si>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</si>
  <si>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</si>
  <si>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Первый квалификационный уровень  (216н ПР-1КУ)</t>
  </si>
  <si>
    <t>Музыкальный руководитель; инструктор по труду; инструктор по  физической культуре; старший вожатый</t>
  </si>
  <si>
    <t>Второй квалификационный уровень  (216н ПР-2КУ)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</si>
  <si>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</si>
  <si>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Третий квалификационный уровень  (216н ПР-3КУ)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</si>
  <si>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</si>
  <si>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Четвертый квалификационный уровень  (216н ПР-4КУ) - Без квалификационной категории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</si>
  <si>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</si>
  <si>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Четвертый квалификационный уровень  (216н ПР-4КУ) – Первая  квалификационная категория</t>
  </si>
  <si>
    <t>Четвертый квалификационный уровень  (216н ПР-4КУ) – Высшая квалификационная  категория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</si>
  <si>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</si>
  <si>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</si>
  <si>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</si>
  <si>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</si>
  <si>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</si>
  <si>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</si>
  <si>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</si>
  <si>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</si>
  <si>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</si>
  <si>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</si>
  <si>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</si>
  <si>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</si>
  <si>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Профессиональная квалификационная группа "Должности технических исполнителей и артистов вспомогательного состава" (570 КИТИ)</t>
  </si>
  <si>
    <t>Профессиональная квалификационная группа "Должности работников культуры, искусства и кинематографии среднего звена" (570 КИСЗ)</t>
  </si>
  <si>
    <t>Профессиональная квалификационная группа "Должности работников культуры, искусства и кинематографии ведущего звена" (570 КИВЗ)</t>
  </si>
  <si>
    <t>Профессиональная квалификационная группа "Должности руководящего состава учреждений культуры, искусства и кинематографии" (570 КИРУ)</t>
  </si>
  <si>
    <t>Приложение № 9</t>
  </si>
  <si>
    <t>Профессиональная квалификационная группа "Должности работников печатных средств   массовой информации первого уровня"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</si>
  <si>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1СМИ)</t>
    </r>
  </si>
  <si>
    <t>Оператор компьютерного набора</t>
  </si>
  <si>
    <t>Профессиональная квалификационная группа "Должности работников печатных средств  массовой информации второго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</si>
  <si>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</si>
  <si>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</si>
  <si>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</si>
  <si>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</si>
  <si>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</si>
  <si>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</si>
  <si>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</si>
  <si>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</si>
  <si>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</si>
  <si>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</si>
  <si>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</si>
  <si>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</si>
  <si>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</si>
  <si>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</si>
  <si>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</si>
  <si>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</si>
  <si>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</si>
  <si>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</si>
  <si>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</si>
  <si>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</si>
  <si>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</si>
  <si>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</si>
  <si>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</si>
  <si>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</si>
  <si>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</si>
  <si>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</si>
  <si>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</si>
  <si>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</si>
  <si>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</si>
  <si>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</si>
  <si>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</si>
  <si>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</si>
  <si>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</si>
  <si>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</si>
  <si>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</si>
  <si>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</si>
  <si>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</si>
  <si>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</si>
  <si>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</si>
  <si>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</si>
  <si>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</si>
  <si>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</si>
  <si>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</si>
  <si>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</si>
  <si>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</si>
  <si>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</si>
  <si>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</si>
  <si>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</si>
  <si>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</si>
  <si>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</si>
  <si>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</si>
  <si>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Третий квалификационный уровень    (305н3НТР-3КУ)</t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</si>
  <si>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</si>
  <si>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</si>
  <si>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</si>
  <si>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</si>
  <si>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</si>
  <si>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</si>
  <si>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</si>
  <si>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</si>
  <si>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</si>
  <si>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</si>
  <si>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</si>
  <si>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</si>
  <si>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</si>
  <si>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</si>
  <si>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</si>
  <si>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</si>
  <si>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</si>
  <si>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</si>
  <si>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</si>
  <si>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</si>
  <si>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</si>
  <si>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</si>
  <si>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</si>
  <si>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</si>
  <si>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</si>
  <si>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</si>
  <si>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</si>
  <si>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</si>
  <si>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</si>
  <si>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</si>
  <si>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</si>
  <si>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</si>
  <si>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</si>
  <si>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</si>
  <si>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Первый квалификационный уровень(305 н НС -1КУ)</t>
  </si>
  <si>
    <t>Второй квалификационный уровень(305 н НС -2КУ)</t>
  </si>
  <si>
    <t>Третий квалификационный уровень (305н НС -3КУ)</t>
  </si>
  <si>
    <t>Четвертый квалификационный уровень (305н НС -4КУ)</t>
  </si>
  <si>
    <t>Профессиональная квалификационная группа (ПКГ) должностей работников высшего и дополнительного профессионального образования с 01.01.2018</t>
  </si>
  <si>
    <t>Базовый оклад по ПКГ – 12000</t>
  </si>
  <si>
    <t>Профессиональные квалификационные группы общеотраслевых должностей руководителей, специалистов и служащих с 01.01.2018</t>
  </si>
  <si>
    <t>Профессиональные  квалификационные группы общеотраслевых профессий рабочих с 01.01.2018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</si>
  <si>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01.01.2018</t>
  </si>
  <si>
    <t>Профессиональные квалификационные группы (ПКГ) должностей работников культуры, искусства и кинематографии с 01.01.2018</t>
  </si>
  <si>
    <t>Профессиональные квалификационные группы должностей работников печатных средств массовой информации с 01.01.2018</t>
  </si>
  <si>
    <t>Профессиональные квалификационные группы должностей медицинских и фармацевтических работников с 01.01.2018</t>
  </si>
  <si>
    <t>Профессиональные квалификационные группы должностей работников физической культуры и спорта с 01.01.2018</t>
  </si>
  <si>
    <t>Базовый оклад по ПКГ – 15200</t>
  </si>
  <si>
    <t>Базовый оклад по ПКГ – 11600</t>
  </si>
  <si>
    <t>Базовый оклад по ПКГ – 12700</t>
  </si>
  <si>
    <t>Базовый оклад по ПКГ – 26600</t>
  </si>
  <si>
    <t>Базовый оклад по ПКГ – 11400</t>
  </si>
  <si>
    <t>Базовый оклад по ПКГ – 11800</t>
  </si>
  <si>
    <t>Базовый оклад по ПКГ – 13800</t>
  </si>
  <si>
    <t>Базовый оклад по ПКГ – 15300</t>
  </si>
  <si>
    <t>Базовый оклад по ПКГ – 13700</t>
  </si>
  <si>
    <t>к Положению об оплате труда работников ФГАОУ ВО «СПбПУ»,</t>
  </si>
  <si>
    <t>утвержденному приказом 17.07.2017 № 1280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</si>
  <si>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</si>
  <si>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</si>
  <si>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</si>
  <si>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</si>
  <si>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</si>
  <si>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* - должностной оклад с учетом повышающего коэффициента (ПК)  по квалификационному уровню (КУ) округляется по арифметическим правилам  до пятидесяти рублей</t>
  </si>
  <si>
    <t>Профессиональная квалификационная группа (ПКГ) должностей работников высшего и дополнительного профессионального образования (ППС) с 01.09.2018</t>
  </si>
  <si>
    <t>Базовый оклад по ПКГ – 26250</t>
  </si>
  <si>
    <t>Заведующий кафедрой, директор школы</t>
  </si>
  <si>
    <t xml:space="preserve">Заведующий кафедрой, директор школы </t>
  </si>
  <si>
    <t>Профессиональная квалификационная группа должностей научных работников и руководителей структурных подразделений с 01.09.2018</t>
  </si>
  <si>
    <t>Профессиональные квалификационные группы должностей работников сферы научных исследований и разработок с 01.09.2018</t>
  </si>
  <si>
    <t>Базовый оклад по ПКГ –22650</t>
  </si>
  <si>
    <r>
      <t>Первый квалификационный уровень (</t>
    </r>
    <r>
      <rPr>
        <b/>
        <sz val="10"/>
        <color theme="1"/>
        <rFont val="Times New Roman"/>
        <family val="1"/>
        <charset val="204"/>
      </rPr>
      <t>217н РУ-1КУ)</t>
    </r>
    <r>
      <rPr>
        <sz val="10"/>
        <color theme="1"/>
        <rFont val="Arial"/>
        <family val="2"/>
        <charset val="204"/>
      </rPr>
      <t> </t>
    </r>
  </si>
  <si>
    <t>Приложение № 10</t>
  </si>
  <si>
    <t>Приложение № 7</t>
  </si>
  <si>
    <t>Приложение № 5</t>
  </si>
  <si>
    <t>Профессиональные квалификационные группы должностей работников образования                                           с 01.09.2018 &lt;*&gt;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</si>
</sst>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 wrapText="1"/>
    </xf>
    <xf numFmtId="165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justify" vertical="center" wrapText="1"/>
    </xf>
    <xf numFmtId="0" fontId="16" fillId="0" borderId="6" xfId="0" applyFont="1" applyFill="1" applyBorder="1" applyAlignment="1">
      <alignment horizontal="justify" vertical="center" wrapText="1"/>
    </xf>
    <xf numFmtId="0" fontId="16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center" vertical="center" wrapText="1"/>
    </xf>
    <xf numFmtId="164" fontId="13" fillId="0" borderId="0" xfId="0" applyNumberFormat="1" applyFont="1" applyFill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15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" fontId="8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164" fontId="20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horizontal="right"/>
    </xf>
    <xf numFmtId="1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justify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12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justify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ColWidth="9.140625" defaultRowHeight="15" x14ac:dyDescent="0.25"/>
  <cols>
    <col min="1" max="1" width="13.140625" style="3" customWidth="1"/>
    <col min="2" max="2" width="27.140625" style="3" customWidth="1"/>
    <col min="3" max="3" width="12.28515625" style="18" customWidth="1"/>
    <col min="4" max="4" width="9.7109375" style="3" customWidth="1"/>
    <col min="5" max="5" width="12.42578125" style="3" customWidth="1"/>
    <col min="6" max="6" width="11.7109375" style="3" customWidth="1"/>
    <col min="7" max="7" width="9.140625" style="3"/>
    <col min="8" max="8" width="10" style="3" bestFit="1" customWidth="1"/>
    <col min="9" max="16384" width="9.140625" style="3"/>
  </cols>
  <sheetData>
    <row r="1" spans="1:6" x14ac:dyDescent="0.25">
      <c r="A1" s="140"/>
      <c r="B1" s="141"/>
      <c r="C1" s="116"/>
      <c r="E1" s="11"/>
      <c r="F1" s="134" t="s">
        <v>0</v>
      </c>
    </row>
    <row r="2" spans="1:6" x14ac:dyDescent="0.25">
      <c r="A2" s="140"/>
      <c r="B2" s="141"/>
      <c r="C2" s="116"/>
      <c r="E2" s="11"/>
      <c r="F2" s="134" t="s">
        <v>266</v>
      </c>
    </row>
    <row r="3" spans="1:6" x14ac:dyDescent="0.25">
      <c r="A3" s="140"/>
      <c r="B3" s="141"/>
      <c r="C3" s="116"/>
      <c r="E3" s="11"/>
      <c r="F3" s="134" t="s">
        <v>267</v>
      </c>
    </row>
    <row r="4" spans="1:6" ht="25.5" customHeight="1" x14ac:dyDescent="0.25">
      <c r="A4" s="1"/>
      <c r="B4" s="4"/>
      <c r="C4" s="150"/>
      <c r="D4" s="1"/>
      <c r="E4" s="1"/>
      <c r="F4" s="1"/>
    </row>
    <row r="5" spans="1:6" ht="25.5" customHeight="1" x14ac:dyDescent="0.25">
      <c r="A5" s="162" t="s">
        <v>274</v>
      </c>
      <c r="B5" s="162"/>
      <c r="C5" s="162"/>
      <c r="D5" s="162"/>
      <c r="E5" s="162"/>
      <c r="F5" s="162"/>
    </row>
    <row r="6" spans="1:6" ht="15" customHeight="1" x14ac:dyDescent="0.25">
      <c r="A6" s="147"/>
      <c r="B6" s="1"/>
      <c r="C6" s="150"/>
      <c r="D6" s="1"/>
      <c r="E6" s="1"/>
      <c r="F6" s="1"/>
    </row>
    <row r="7" spans="1:6" x14ac:dyDescent="0.25">
      <c r="A7" s="163" t="s">
        <v>275</v>
      </c>
      <c r="B7" s="163"/>
      <c r="C7" s="163"/>
      <c r="D7" s="163"/>
      <c r="E7" s="5"/>
      <c r="F7" s="5"/>
    </row>
    <row r="8" spans="1:6" s="55" customFormat="1" ht="48" x14ac:dyDescent="0.25">
      <c r="A8" s="9" t="s">
        <v>1</v>
      </c>
      <c r="B8" s="9" t="s">
        <v>2</v>
      </c>
      <c r="C8" s="99" t="s">
        <v>3</v>
      </c>
      <c r="D8" s="9" t="s">
        <v>4</v>
      </c>
      <c r="E8" s="9" t="s">
        <v>5</v>
      </c>
      <c r="F8" s="9" t="s">
        <v>6</v>
      </c>
    </row>
    <row r="9" spans="1:6" x14ac:dyDescent="0.25">
      <c r="A9" s="53">
        <v>1</v>
      </c>
      <c r="B9" s="53">
        <v>2</v>
      </c>
      <c r="C9" s="99">
        <v>3</v>
      </c>
      <c r="D9" s="53">
        <v>4</v>
      </c>
      <c r="E9" s="53">
        <v>5</v>
      </c>
      <c r="F9" s="53">
        <v>6</v>
      </c>
    </row>
    <row r="10" spans="1:6" ht="15.75" x14ac:dyDescent="0.25">
      <c r="A10" s="161" t="s">
        <v>216</v>
      </c>
      <c r="B10" s="161"/>
      <c r="C10" s="161"/>
      <c r="D10" s="161"/>
      <c r="E10" s="161"/>
      <c r="F10" s="161"/>
    </row>
    <row r="11" spans="1:6" x14ac:dyDescent="0.25">
      <c r="A11" s="6" t="s">
        <v>7</v>
      </c>
      <c r="B11" s="10" t="s">
        <v>212</v>
      </c>
      <c r="C11" s="149">
        <v>1</v>
      </c>
      <c r="D11" s="7">
        <v>26250</v>
      </c>
      <c r="E11" s="7">
        <v>1</v>
      </c>
      <c r="F11" s="7">
        <v>26250</v>
      </c>
    </row>
    <row r="12" spans="1:6" x14ac:dyDescent="0.25">
      <c r="A12" s="6" t="s">
        <v>8</v>
      </c>
      <c r="B12" s="10" t="s">
        <v>213</v>
      </c>
      <c r="C12" s="148"/>
      <c r="D12" s="7">
        <v>26250</v>
      </c>
      <c r="E12" s="7">
        <v>1.3</v>
      </c>
      <c r="F12" s="7">
        <v>34125</v>
      </c>
    </row>
    <row r="13" spans="1:6" x14ac:dyDescent="0.25">
      <c r="A13" s="6" t="s">
        <v>9</v>
      </c>
      <c r="B13" s="10" t="s">
        <v>212</v>
      </c>
      <c r="C13" s="148"/>
      <c r="D13" s="7">
        <v>26250</v>
      </c>
      <c r="E13" s="7">
        <v>1.6</v>
      </c>
      <c r="F13" s="7">
        <v>42000</v>
      </c>
    </row>
    <row r="14" spans="1:6" ht="15.75" x14ac:dyDescent="0.25">
      <c r="A14" s="161" t="s">
        <v>217</v>
      </c>
      <c r="B14" s="161"/>
      <c r="C14" s="161"/>
      <c r="D14" s="161"/>
      <c r="E14" s="161"/>
      <c r="F14" s="161"/>
    </row>
    <row r="15" spans="1:6" x14ac:dyDescent="0.25">
      <c r="A15" s="6" t="s">
        <v>7</v>
      </c>
      <c r="B15" s="10" t="s">
        <v>214</v>
      </c>
      <c r="C15" s="149">
        <v>1.337</v>
      </c>
      <c r="D15" s="7">
        <v>35100</v>
      </c>
      <c r="E15" s="7">
        <v>1</v>
      </c>
      <c r="F15" s="7">
        <v>35100</v>
      </c>
    </row>
    <row r="16" spans="1:6" x14ac:dyDescent="0.25">
      <c r="A16" s="6" t="s">
        <v>8</v>
      </c>
      <c r="B16" s="10" t="s">
        <v>214</v>
      </c>
      <c r="C16" s="148"/>
      <c r="D16" s="7">
        <v>35100</v>
      </c>
      <c r="E16" s="7">
        <v>1.3</v>
      </c>
      <c r="F16" s="7">
        <v>45630</v>
      </c>
    </row>
    <row r="17" spans="1:6" x14ac:dyDescent="0.25">
      <c r="A17" s="6" t="s">
        <v>9</v>
      </c>
      <c r="B17" s="10" t="s">
        <v>214</v>
      </c>
      <c r="C17" s="148"/>
      <c r="D17" s="7">
        <v>35100</v>
      </c>
      <c r="E17" s="7">
        <v>1.6</v>
      </c>
      <c r="F17" s="7">
        <v>56160</v>
      </c>
    </row>
    <row r="18" spans="1:6" ht="15.75" x14ac:dyDescent="0.25">
      <c r="A18" s="161" t="s">
        <v>218</v>
      </c>
      <c r="B18" s="161"/>
      <c r="C18" s="161"/>
      <c r="D18" s="161"/>
      <c r="E18" s="161"/>
      <c r="F18" s="161"/>
    </row>
    <row r="19" spans="1:6" x14ac:dyDescent="0.25">
      <c r="A19" s="6" t="s">
        <v>7</v>
      </c>
      <c r="B19" s="10" t="s">
        <v>10</v>
      </c>
      <c r="C19" s="149">
        <v>1.754</v>
      </c>
      <c r="D19" s="7">
        <v>46050</v>
      </c>
      <c r="E19" s="7">
        <v>1</v>
      </c>
      <c r="F19" s="7">
        <v>46050</v>
      </c>
    </row>
    <row r="20" spans="1:6" x14ac:dyDescent="0.25">
      <c r="A20" s="6" t="s">
        <v>8</v>
      </c>
      <c r="B20" s="10" t="s">
        <v>10</v>
      </c>
      <c r="C20" s="148"/>
      <c r="D20" s="7">
        <v>46050</v>
      </c>
      <c r="E20" s="7">
        <v>1.3</v>
      </c>
      <c r="F20" s="7">
        <v>59865</v>
      </c>
    </row>
    <row r="21" spans="1:6" x14ac:dyDescent="0.25">
      <c r="A21" s="6" t="s">
        <v>9</v>
      </c>
      <c r="B21" s="10" t="s">
        <v>10</v>
      </c>
      <c r="C21" s="148"/>
      <c r="D21" s="7">
        <v>46050</v>
      </c>
      <c r="E21" s="7">
        <v>1.6</v>
      </c>
      <c r="F21" s="7">
        <v>73680</v>
      </c>
    </row>
    <row r="22" spans="1:6" ht="15.75" x14ac:dyDescent="0.25">
      <c r="A22" s="161" t="s">
        <v>219</v>
      </c>
      <c r="B22" s="161"/>
      <c r="C22" s="161"/>
      <c r="D22" s="161"/>
      <c r="E22" s="161"/>
      <c r="F22" s="161"/>
    </row>
    <row r="23" spans="1:6" x14ac:dyDescent="0.25">
      <c r="A23" s="6" t="s">
        <v>7</v>
      </c>
      <c r="B23" s="10" t="s">
        <v>11</v>
      </c>
      <c r="C23" s="149">
        <v>2.4060000000000001</v>
      </c>
      <c r="D23" s="7">
        <v>63150</v>
      </c>
      <c r="E23" s="7">
        <v>1</v>
      </c>
      <c r="F23" s="7">
        <v>63150</v>
      </c>
    </row>
    <row r="24" spans="1:6" x14ac:dyDescent="0.25">
      <c r="A24" s="6" t="s">
        <v>8</v>
      </c>
      <c r="B24" s="10" t="s">
        <v>11</v>
      </c>
      <c r="C24" s="148"/>
      <c r="D24" s="7">
        <v>63150</v>
      </c>
      <c r="E24" s="7">
        <v>1.3</v>
      </c>
      <c r="F24" s="7">
        <v>82095</v>
      </c>
    </row>
    <row r="25" spans="1:6" x14ac:dyDescent="0.25">
      <c r="A25" s="6" t="s">
        <v>9</v>
      </c>
      <c r="B25" s="10" t="s">
        <v>11</v>
      </c>
      <c r="C25" s="148"/>
      <c r="D25" s="7">
        <v>63150</v>
      </c>
      <c r="E25" s="7">
        <v>1.6</v>
      </c>
      <c r="F25" s="7">
        <v>101040</v>
      </c>
    </row>
    <row r="26" spans="1:6" ht="15" customHeight="1" x14ac:dyDescent="0.25">
      <c r="A26" s="161" t="s">
        <v>220</v>
      </c>
      <c r="B26" s="161"/>
      <c r="C26" s="161"/>
      <c r="D26" s="161"/>
      <c r="E26" s="161"/>
      <c r="F26" s="161"/>
    </row>
    <row r="27" spans="1:6" ht="24" x14ac:dyDescent="0.25">
      <c r="A27" s="6" t="s">
        <v>7</v>
      </c>
      <c r="B27" s="10" t="s">
        <v>276</v>
      </c>
      <c r="C27" s="149">
        <v>2.5710000000000002</v>
      </c>
      <c r="D27" s="7">
        <v>67500</v>
      </c>
      <c r="E27" s="7">
        <v>1</v>
      </c>
      <c r="F27" s="7">
        <v>67500</v>
      </c>
    </row>
    <row r="28" spans="1:6" ht="24" x14ac:dyDescent="0.25">
      <c r="A28" s="6" t="s">
        <v>8</v>
      </c>
      <c r="B28" s="10" t="s">
        <v>277</v>
      </c>
      <c r="C28" s="148"/>
      <c r="D28" s="7">
        <v>67500</v>
      </c>
      <c r="E28" s="7">
        <v>1.3</v>
      </c>
      <c r="F28" s="7">
        <v>87750</v>
      </c>
    </row>
    <row r="29" spans="1:6" ht="24" x14ac:dyDescent="0.25">
      <c r="A29" s="6" t="s">
        <v>9</v>
      </c>
      <c r="B29" s="10" t="s">
        <v>277</v>
      </c>
      <c r="C29" s="148"/>
      <c r="D29" s="7">
        <v>67500</v>
      </c>
      <c r="E29" s="7">
        <v>1.6</v>
      </c>
      <c r="F29" s="7">
        <v>108000</v>
      </c>
    </row>
    <row r="30" spans="1:6" ht="15.75" x14ac:dyDescent="0.25">
      <c r="A30" s="161" t="s">
        <v>221</v>
      </c>
      <c r="B30" s="161"/>
      <c r="C30" s="161"/>
      <c r="D30" s="161"/>
      <c r="E30" s="161"/>
      <c r="F30" s="161"/>
    </row>
    <row r="31" spans="1:6" ht="24" x14ac:dyDescent="0.25">
      <c r="A31" s="8" t="s">
        <v>7</v>
      </c>
      <c r="B31" s="10" t="s">
        <v>215</v>
      </c>
      <c r="C31" s="149">
        <v>3.1829999999999998</v>
      </c>
      <c r="D31" s="7">
        <v>83550</v>
      </c>
      <c r="E31" s="7">
        <v>1</v>
      </c>
      <c r="F31" s="7">
        <v>83550</v>
      </c>
    </row>
    <row r="32" spans="1:6" ht="24" x14ac:dyDescent="0.25">
      <c r="A32" s="8" t="s">
        <v>8</v>
      </c>
      <c r="B32" s="10" t="s">
        <v>215</v>
      </c>
      <c r="C32" s="148"/>
      <c r="D32" s="7">
        <v>83550</v>
      </c>
      <c r="E32" s="7">
        <v>1.3</v>
      </c>
      <c r="F32" s="7">
        <v>108615</v>
      </c>
    </row>
    <row r="33" spans="1:6" ht="24" x14ac:dyDescent="0.25">
      <c r="A33" s="8" t="s">
        <v>9</v>
      </c>
      <c r="B33" s="10" t="s">
        <v>215</v>
      </c>
      <c r="C33" s="148"/>
      <c r="D33" s="7">
        <v>83550</v>
      </c>
      <c r="E33" s="7">
        <v>1.6</v>
      </c>
      <c r="F33" s="7">
        <v>133680</v>
      </c>
    </row>
  </sheetData>
  <mergeCells count="8">
    <mergeCell ref="A30:F30"/>
    <mergeCell ref="A5:F5"/>
    <mergeCell ref="A7:D7"/>
    <mergeCell ref="A10:F10"/>
    <mergeCell ref="A14:F14"/>
    <mergeCell ref="A18:F18"/>
    <mergeCell ref="A22:F22"/>
    <mergeCell ref="A26:F26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workbookViewId="0">
      <selection activeCell="C2" sqref="C2"/>
    </sheetView>
  </sheetViews>
  <sheetFormatPr defaultColWidth="9.140625" defaultRowHeight="15" x14ac:dyDescent="0.25"/>
  <cols>
    <col min="1" max="1" width="49.28515625" style="18" customWidth="1"/>
    <col min="2" max="2" width="18.5703125" style="76" customWidth="1"/>
    <col min="3" max="3" width="18.5703125" style="18" customWidth="1"/>
    <col min="4" max="16384" width="9.140625" style="18"/>
  </cols>
  <sheetData>
    <row r="1" spans="1:3" s="115" customFormat="1" x14ac:dyDescent="0.25">
      <c r="A1" s="116"/>
      <c r="B1" s="117"/>
      <c r="C1" s="118" t="s">
        <v>282</v>
      </c>
    </row>
    <row r="2" spans="1:3" s="115" customFormat="1" x14ac:dyDescent="0.25">
      <c r="A2" s="119"/>
      <c r="B2" s="119"/>
      <c r="C2" s="153" t="s">
        <v>266</v>
      </c>
    </row>
    <row r="3" spans="1:3" s="115" customFormat="1" x14ac:dyDescent="0.25">
      <c r="A3" s="153"/>
      <c r="B3" s="153"/>
      <c r="C3" s="153" t="s">
        <v>267</v>
      </c>
    </row>
    <row r="4" spans="1:3" x14ac:dyDescent="0.25">
      <c r="A4" s="71"/>
      <c r="B4" s="88"/>
    </row>
    <row r="5" spans="1:3" ht="30" customHeight="1" x14ac:dyDescent="0.25">
      <c r="A5" s="166" t="s">
        <v>255</v>
      </c>
      <c r="B5" s="166"/>
      <c r="C5" s="166"/>
    </row>
    <row r="6" spans="1:3" x14ac:dyDescent="0.25">
      <c r="B6" s="89"/>
      <c r="C6" s="69"/>
    </row>
    <row r="7" spans="1:3" ht="30" customHeight="1" x14ac:dyDescent="0.25">
      <c r="A7" s="169" t="s">
        <v>176</v>
      </c>
      <c r="B7" s="169"/>
      <c r="C7" s="169"/>
    </row>
    <row r="8" spans="1:3" x14ac:dyDescent="0.25">
      <c r="A8" s="67"/>
      <c r="B8" s="90"/>
    </row>
    <row r="9" spans="1:3" x14ac:dyDescent="0.25">
      <c r="A9" s="56" t="s">
        <v>258</v>
      </c>
      <c r="B9" s="56"/>
      <c r="C9" s="56"/>
    </row>
    <row r="10" spans="1:3" ht="42" customHeight="1" x14ac:dyDescent="0.25">
      <c r="A10" s="9" t="s">
        <v>2</v>
      </c>
      <c r="B10" s="91" t="s">
        <v>3</v>
      </c>
      <c r="C10" s="9" t="s">
        <v>6</v>
      </c>
    </row>
    <row r="11" spans="1:3" x14ac:dyDescent="0.25">
      <c r="A11" s="53">
        <v>1</v>
      </c>
      <c r="B11" s="95">
        <v>2</v>
      </c>
      <c r="C11" s="53">
        <v>3</v>
      </c>
    </row>
    <row r="12" spans="1:3" ht="15.75" customHeight="1" x14ac:dyDescent="0.25">
      <c r="A12" s="190" t="s">
        <v>177</v>
      </c>
      <c r="B12" s="191"/>
      <c r="C12" s="192"/>
    </row>
    <row r="13" spans="1:3" ht="22.5" x14ac:dyDescent="0.25">
      <c r="A13" s="98" t="s">
        <v>226</v>
      </c>
      <c r="B13" s="77">
        <f>C13/11600</f>
        <v>1</v>
      </c>
      <c r="C13" s="68">
        <v>11600</v>
      </c>
    </row>
    <row r="14" spans="1:3" x14ac:dyDescent="0.25">
      <c r="A14" s="71"/>
      <c r="B14" s="92"/>
    </row>
    <row r="15" spans="1:3" ht="30" customHeight="1" x14ac:dyDescent="0.25">
      <c r="A15" s="169" t="s">
        <v>178</v>
      </c>
      <c r="B15" s="169"/>
      <c r="C15" s="169"/>
    </row>
    <row r="16" spans="1:3" x14ac:dyDescent="0.25">
      <c r="A16" s="67"/>
      <c r="B16" s="90"/>
    </row>
    <row r="17" spans="1:3" x14ac:dyDescent="0.25">
      <c r="A17" s="56" t="s">
        <v>262</v>
      </c>
      <c r="B17" s="56"/>
      <c r="C17" s="56"/>
    </row>
    <row r="18" spans="1:3" ht="42" customHeight="1" x14ac:dyDescent="0.25">
      <c r="A18" s="9" t="s">
        <v>2</v>
      </c>
      <c r="B18" s="91" t="s">
        <v>3</v>
      </c>
      <c r="C18" s="9" t="s">
        <v>6</v>
      </c>
    </row>
    <row r="19" spans="1:3" x14ac:dyDescent="0.25">
      <c r="A19" s="53">
        <v>1</v>
      </c>
      <c r="B19" s="95">
        <v>2</v>
      </c>
      <c r="C19" s="53">
        <v>3</v>
      </c>
    </row>
    <row r="20" spans="1:3" ht="15.75" customHeight="1" x14ac:dyDescent="0.25">
      <c r="A20" s="190" t="s">
        <v>179</v>
      </c>
      <c r="B20" s="191"/>
      <c r="C20" s="192"/>
    </row>
    <row r="21" spans="1:3" ht="67.5" x14ac:dyDescent="0.25">
      <c r="A21" s="98" t="s">
        <v>180</v>
      </c>
      <c r="B21" s="77">
        <f>C21/11800</f>
        <v>1</v>
      </c>
      <c r="C21" s="7">
        <v>11800</v>
      </c>
    </row>
    <row r="22" spans="1:3" ht="15.75" customHeight="1" x14ac:dyDescent="0.25">
      <c r="A22" s="190" t="s">
        <v>181</v>
      </c>
      <c r="B22" s="191"/>
      <c r="C22" s="192"/>
    </row>
    <row r="23" spans="1:3" ht="67.5" x14ac:dyDescent="0.25">
      <c r="A23" s="98" t="s">
        <v>182</v>
      </c>
      <c r="B23" s="120">
        <f>C23/11800</f>
        <v>1.0169491525423728</v>
      </c>
      <c r="C23" s="107">
        <v>12000</v>
      </c>
    </row>
    <row r="24" spans="1:3" ht="15.75" customHeight="1" x14ac:dyDescent="0.25">
      <c r="A24" s="190" t="s">
        <v>183</v>
      </c>
      <c r="B24" s="191"/>
      <c r="C24" s="192"/>
    </row>
    <row r="25" spans="1:3" ht="90" x14ac:dyDescent="0.25">
      <c r="A25" s="98" t="s">
        <v>227</v>
      </c>
      <c r="B25" s="120">
        <f>C25/11800</f>
        <v>1.0338983050847457</v>
      </c>
      <c r="C25" s="107">
        <v>12200</v>
      </c>
    </row>
    <row r="26" spans="1:3" ht="15.75" customHeight="1" x14ac:dyDescent="0.25">
      <c r="A26" s="190" t="s">
        <v>184</v>
      </c>
      <c r="B26" s="191"/>
      <c r="C26" s="192"/>
    </row>
    <row r="27" spans="1:3" ht="56.25" x14ac:dyDescent="0.25">
      <c r="A27" s="98" t="s">
        <v>228</v>
      </c>
      <c r="B27" s="120">
        <f>C27/11800</f>
        <v>1.0508474576271187</v>
      </c>
      <c r="C27" s="107">
        <v>12400</v>
      </c>
    </row>
    <row r="28" spans="1:3" ht="15.75" customHeight="1" x14ac:dyDescent="0.25">
      <c r="A28" s="190" t="s">
        <v>185</v>
      </c>
      <c r="B28" s="191"/>
      <c r="C28" s="192"/>
    </row>
    <row r="29" spans="1:3" ht="101.25" x14ac:dyDescent="0.25">
      <c r="A29" s="98" t="s">
        <v>229</v>
      </c>
      <c r="B29" s="120">
        <f>C29/11800</f>
        <v>1.076271186440678</v>
      </c>
      <c r="C29" s="107">
        <v>12700</v>
      </c>
    </row>
    <row r="30" spans="1:3" ht="15" customHeight="1" x14ac:dyDescent="0.25">
      <c r="A30" s="112"/>
      <c r="B30" s="112"/>
    </row>
    <row r="31" spans="1:3" ht="15" customHeight="1" x14ac:dyDescent="0.25">
      <c r="A31" s="209" t="s">
        <v>186</v>
      </c>
      <c r="B31" s="209"/>
      <c r="C31" s="209"/>
    </row>
    <row r="32" spans="1:3" ht="15" customHeight="1" x14ac:dyDescent="0.25">
      <c r="A32" s="110"/>
      <c r="B32" s="93"/>
    </row>
    <row r="33" spans="1:3" ht="15" customHeight="1" x14ac:dyDescent="0.25">
      <c r="A33" s="56" t="s">
        <v>265</v>
      </c>
      <c r="B33" s="56"/>
      <c r="C33" s="56"/>
    </row>
    <row r="34" spans="1:3" ht="42" customHeight="1" x14ac:dyDescent="0.25">
      <c r="A34" s="9" t="s">
        <v>2</v>
      </c>
      <c r="B34" s="91" t="s">
        <v>3</v>
      </c>
      <c r="C34" s="9" t="s">
        <v>6</v>
      </c>
    </row>
    <row r="35" spans="1:3" ht="15" customHeight="1" x14ac:dyDescent="0.25">
      <c r="A35" s="53">
        <v>1</v>
      </c>
      <c r="B35" s="95">
        <v>2</v>
      </c>
      <c r="C35" s="53">
        <v>3</v>
      </c>
    </row>
    <row r="36" spans="1:3" ht="15.75" customHeight="1" x14ac:dyDescent="0.25">
      <c r="A36" s="190" t="s">
        <v>187</v>
      </c>
      <c r="B36" s="191"/>
      <c r="C36" s="192"/>
    </row>
    <row r="37" spans="1:3" ht="15" customHeight="1" x14ac:dyDescent="0.25">
      <c r="A37" s="98" t="s">
        <v>188</v>
      </c>
      <c r="B37" s="108">
        <f>C37/13700</f>
        <v>1</v>
      </c>
      <c r="C37" s="107">
        <v>13700</v>
      </c>
    </row>
    <row r="38" spans="1:3" ht="15.75" customHeight="1" x14ac:dyDescent="0.25">
      <c r="A38" s="190" t="s">
        <v>189</v>
      </c>
      <c r="B38" s="191"/>
      <c r="C38" s="192"/>
    </row>
    <row r="39" spans="1:3" ht="21.75" customHeight="1" x14ac:dyDescent="0.25">
      <c r="A39" s="98" t="s">
        <v>230</v>
      </c>
      <c r="B39" s="120">
        <f>C39/13700</f>
        <v>1.0291970802919708</v>
      </c>
      <c r="C39" s="107">
        <v>14100</v>
      </c>
    </row>
    <row r="40" spans="1:3" ht="15.75" customHeight="1" x14ac:dyDescent="0.25">
      <c r="A40" s="190" t="s">
        <v>190</v>
      </c>
      <c r="B40" s="191"/>
      <c r="C40" s="192"/>
    </row>
    <row r="41" spans="1:3" ht="56.25" x14ac:dyDescent="0.25">
      <c r="A41" s="98" t="s">
        <v>231</v>
      </c>
      <c r="B41" s="120">
        <f>C41/13700</f>
        <v>1.0364963503649636</v>
      </c>
      <c r="C41" s="107">
        <v>14200</v>
      </c>
    </row>
    <row r="42" spans="1:3" ht="15.75" customHeight="1" x14ac:dyDescent="0.25">
      <c r="A42" s="190" t="s">
        <v>191</v>
      </c>
      <c r="B42" s="191"/>
      <c r="C42" s="192"/>
    </row>
    <row r="43" spans="1:3" ht="33.75" x14ac:dyDescent="0.25">
      <c r="A43" s="98" t="s">
        <v>192</v>
      </c>
      <c r="B43" s="120">
        <f>C43/13700</f>
        <v>1.1094890510948905</v>
      </c>
      <c r="C43" s="107">
        <v>15200</v>
      </c>
    </row>
    <row r="44" spans="1:3" ht="15" customHeight="1" x14ac:dyDescent="0.25">
      <c r="A44" s="109"/>
      <c r="B44" s="94"/>
    </row>
    <row r="45" spans="1:3" ht="45" customHeight="1" x14ac:dyDescent="0.25">
      <c r="A45" s="169" t="s">
        <v>193</v>
      </c>
      <c r="B45" s="169"/>
      <c r="C45" s="169"/>
    </row>
    <row r="46" spans="1:3" ht="15" customHeight="1" x14ac:dyDescent="0.25">
      <c r="A46" s="106"/>
      <c r="B46" s="90"/>
    </row>
    <row r="47" spans="1:3" ht="15" customHeight="1" x14ac:dyDescent="0.25">
      <c r="A47" s="56" t="s">
        <v>260</v>
      </c>
      <c r="B47" s="56"/>
      <c r="C47" s="56"/>
    </row>
    <row r="48" spans="1:3" ht="42" customHeight="1" x14ac:dyDescent="0.25">
      <c r="A48" s="9" t="s">
        <v>2</v>
      </c>
      <c r="B48" s="91" t="s">
        <v>3</v>
      </c>
      <c r="C48" s="9" t="s">
        <v>6</v>
      </c>
    </row>
    <row r="49" spans="1:3" ht="15" customHeight="1" x14ac:dyDescent="0.25">
      <c r="A49" s="53">
        <v>1</v>
      </c>
      <c r="B49" s="95">
        <v>2</v>
      </c>
      <c r="C49" s="53">
        <v>3</v>
      </c>
    </row>
    <row r="50" spans="1:3" ht="15.75" customHeight="1" x14ac:dyDescent="0.25">
      <c r="A50" s="190" t="s">
        <v>194</v>
      </c>
      <c r="B50" s="191"/>
      <c r="C50" s="192"/>
    </row>
    <row r="51" spans="1:3" ht="56.25" x14ac:dyDescent="0.25">
      <c r="A51" s="98" t="s">
        <v>232</v>
      </c>
      <c r="B51" s="108">
        <f>C51/26600</f>
        <v>1</v>
      </c>
      <c r="C51" s="68">
        <v>26600</v>
      </c>
    </row>
    <row r="52" spans="1:3" x14ac:dyDescent="0.25">
      <c r="A52" s="70"/>
      <c r="B52" s="92"/>
    </row>
    <row r="53" spans="1:3" ht="30" customHeight="1" x14ac:dyDescent="0.25">
      <c r="A53" s="193" t="s">
        <v>102</v>
      </c>
      <c r="B53" s="193"/>
      <c r="C53" s="193"/>
    </row>
    <row r="54" spans="1:3" x14ac:dyDescent="0.25">
      <c r="A54" s="211" t="s">
        <v>195</v>
      </c>
      <c r="B54" s="211"/>
      <c r="C54" s="211"/>
    </row>
    <row r="55" spans="1:3" x14ac:dyDescent="0.25">
      <c r="A55" s="211" t="s">
        <v>196</v>
      </c>
      <c r="B55" s="211"/>
      <c r="C55" s="211"/>
    </row>
    <row r="56" spans="1:3" x14ac:dyDescent="0.25">
      <c r="A56" s="211" t="s">
        <v>197</v>
      </c>
      <c r="B56" s="211"/>
      <c r="C56" s="211"/>
    </row>
  </sheetData>
  <mergeCells count="20">
    <mergeCell ref="A54:C54"/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  <mergeCell ref="A15:C15"/>
    <mergeCell ref="A12:C12"/>
    <mergeCell ref="A7:C7"/>
    <mergeCell ref="A5:C5"/>
  </mergeCells>
  <pageMargins left="1.1811023622047245" right="0.39370078740157483" top="0.39370078740157483" bottom="0.39370078740157483" header="0" footer="0"/>
  <pageSetup paperSize="9" scale="95" orientation="portrait" r:id="rId1"/>
  <rowBreaks count="2" manualBreakCount="2">
    <brk id="21" max="16383" man="1"/>
    <brk id="4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49.28515625" style="18" customWidth="1"/>
    <col min="2" max="3" width="18.5703125" style="18" customWidth="1"/>
    <col min="4" max="4" width="9.140625" style="17"/>
    <col min="5" max="16384" width="9.140625" style="18"/>
  </cols>
  <sheetData>
    <row r="1" spans="1:4" s="115" customFormat="1" x14ac:dyDescent="0.25">
      <c r="A1" s="184" t="s">
        <v>198</v>
      </c>
      <c r="B1" s="184"/>
      <c r="C1" s="184"/>
      <c r="D1" s="114"/>
    </row>
    <row r="2" spans="1:4" s="115" customFormat="1" x14ac:dyDescent="0.25">
      <c r="A2" s="119"/>
      <c r="B2" s="119"/>
      <c r="C2" s="153" t="s">
        <v>266</v>
      </c>
      <c r="D2" s="114"/>
    </row>
    <row r="3" spans="1:4" s="115" customFormat="1" x14ac:dyDescent="0.25">
      <c r="A3" s="153"/>
      <c r="B3" s="153"/>
      <c r="C3" s="153" t="s">
        <v>267</v>
      </c>
      <c r="D3" s="114"/>
    </row>
    <row r="4" spans="1:4" x14ac:dyDescent="0.25">
      <c r="A4" s="16"/>
      <c r="B4" s="16"/>
      <c r="C4" s="16"/>
    </row>
    <row r="5" spans="1:4" ht="30.75" customHeight="1" x14ac:dyDescent="0.25">
      <c r="A5" s="166" t="s">
        <v>256</v>
      </c>
      <c r="B5" s="166"/>
      <c r="C5" s="166"/>
    </row>
    <row r="6" spans="1:4" x14ac:dyDescent="0.25">
      <c r="A6" s="15"/>
      <c r="B6" s="15"/>
      <c r="C6" s="15"/>
    </row>
    <row r="7" spans="1:4" ht="30" customHeight="1" x14ac:dyDescent="0.25">
      <c r="A7" s="169" t="s">
        <v>199</v>
      </c>
      <c r="B7" s="169"/>
      <c r="C7" s="169"/>
    </row>
    <row r="8" spans="1:4" x14ac:dyDescent="0.25">
      <c r="A8" s="46"/>
      <c r="B8" s="46"/>
      <c r="C8" s="46"/>
    </row>
    <row r="9" spans="1:4" x14ac:dyDescent="0.25">
      <c r="A9" s="203" t="s">
        <v>258</v>
      </c>
      <c r="B9" s="203"/>
      <c r="C9" s="203"/>
    </row>
    <row r="10" spans="1:4" ht="36" x14ac:dyDescent="0.25">
      <c r="A10" s="24" t="s">
        <v>2</v>
      </c>
      <c r="B10" s="24" t="s">
        <v>3</v>
      </c>
      <c r="C10" s="24" t="s">
        <v>27</v>
      </c>
    </row>
    <row r="11" spans="1:4" x14ac:dyDescent="0.25">
      <c r="A11" s="25">
        <v>1</v>
      </c>
      <c r="B11" s="25">
        <v>2</v>
      </c>
      <c r="C11" s="52">
        <v>3</v>
      </c>
    </row>
    <row r="12" spans="1:4" ht="15.75" x14ac:dyDescent="0.25">
      <c r="A12" s="165" t="s">
        <v>200</v>
      </c>
      <c r="B12" s="165"/>
      <c r="C12" s="165"/>
    </row>
    <row r="13" spans="1:4" ht="22.5" x14ac:dyDescent="0.25">
      <c r="A13" s="26" t="s">
        <v>201</v>
      </c>
      <c r="B13" s="104">
        <f>C13/11600</f>
        <v>1</v>
      </c>
      <c r="C13" s="105">
        <v>11600</v>
      </c>
    </row>
    <row r="14" spans="1:4" ht="15.75" x14ac:dyDescent="0.25">
      <c r="A14" s="165" t="s">
        <v>202</v>
      </c>
      <c r="B14" s="165"/>
      <c r="C14" s="165"/>
    </row>
    <row r="15" spans="1:4" x14ac:dyDescent="0.25">
      <c r="A15" s="26" t="s">
        <v>203</v>
      </c>
      <c r="B15" s="120">
        <f>C15/11600</f>
        <v>1.0172413793103448</v>
      </c>
      <c r="C15" s="27">
        <v>11800</v>
      </c>
    </row>
    <row r="16" spans="1:4" x14ac:dyDescent="0.25">
      <c r="A16" s="15"/>
      <c r="B16" s="22"/>
      <c r="C16" s="22"/>
    </row>
    <row r="17" spans="1:4" ht="30" customHeight="1" x14ac:dyDescent="0.25">
      <c r="A17" s="209" t="s">
        <v>204</v>
      </c>
      <c r="B17" s="209"/>
      <c r="C17" s="209"/>
    </row>
    <row r="18" spans="1:4" x14ac:dyDescent="0.25">
      <c r="A18" s="60"/>
      <c r="B18" s="60"/>
      <c r="C18" s="60"/>
    </row>
    <row r="19" spans="1:4" x14ac:dyDescent="0.25">
      <c r="A19" s="203" t="s">
        <v>259</v>
      </c>
      <c r="B19" s="203"/>
      <c r="C19" s="203"/>
    </row>
    <row r="20" spans="1:4" ht="36" customHeight="1" x14ac:dyDescent="0.25">
      <c r="A20" s="24" t="s">
        <v>2</v>
      </c>
      <c r="B20" s="24" t="s">
        <v>3</v>
      </c>
      <c r="C20" s="24" t="s">
        <v>27</v>
      </c>
    </row>
    <row r="21" spans="1:4" x14ac:dyDescent="0.25">
      <c r="A21" s="25">
        <v>1</v>
      </c>
      <c r="B21" s="25">
        <v>2</v>
      </c>
      <c r="C21" s="52">
        <v>3</v>
      </c>
    </row>
    <row r="22" spans="1:4" ht="15.75" x14ac:dyDescent="0.25">
      <c r="A22" s="165" t="s">
        <v>205</v>
      </c>
      <c r="B22" s="165"/>
      <c r="C22" s="165"/>
    </row>
    <row r="23" spans="1:4" ht="33.75" x14ac:dyDescent="0.25">
      <c r="A23" s="61" t="s">
        <v>206</v>
      </c>
      <c r="B23" s="77">
        <f>C23/12700</f>
        <v>1</v>
      </c>
      <c r="C23" s="27">
        <v>12700</v>
      </c>
    </row>
    <row r="24" spans="1:4" ht="15.75" x14ac:dyDescent="0.25">
      <c r="A24" s="165" t="s">
        <v>207</v>
      </c>
      <c r="B24" s="165"/>
      <c r="C24" s="165"/>
    </row>
    <row r="25" spans="1:4" ht="78.75" x14ac:dyDescent="0.25">
      <c r="A25" s="61" t="s">
        <v>224</v>
      </c>
      <c r="B25" s="120">
        <f>C25/12700</f>
        <v>1.110236220472441</v>
      </c>
      <c r="C25" s="27">
        <v>14100</v>
      </c>
      <c r="D25" s="72"/>
    </row>
    <row r="26" spans="1:4" ht="15.75" x14ac:dyDescent="0.25">
      <c r="A26" s="178" t="s">
        <v>208</v>
      </c>
      <c r="B26" s="165"/>
      <c r="C26" s="165"/>
    </row>
    <row r="27" spans="1:4" ht="101.25" x14ac:dyDescent="0.25">
      <c r="A27" s="61" t="s">
        <v>225</v>
      </c>
      <c r="B27" s="120">
        <f>C27/12700</f>
        <v>1.1968503937007875</v>
      </c>
      <c r="C27" s="65">
        <v>15200</v>
      </c>
      <c r="D27" s="72"/>
    </row>
    <row r="28" spans="1:4" x14ac:dyDescent="0.25">
      <c r="A28" s="15"/>
      <c r="B28" s="22"/>
      <c r="C28" s="22"/>
    </row>
    <row r="29" spans="1:4" ht="30.75" customHeight="1" x14ac:dyDescent="0.25">
      <c r="A29" s="185" t="s">
        <v>102</v>
      </c>
      <c r="B29" s="185"/>
      <c r="C29" s="185"/>
    </row>
    <row r="30" spans="1:4" x14ac:dyDescent="0.25">
      <c r="A30" s="210"/>
      <c r="B30" s="210"/>
      <c r="C30" s="15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/>
  </sheetViews>
  <sheetFormatPr defaultColWidth="9.140625" defaultRowHeight="15" x14ac:dyDescent="0.25"/>
  <cols>
    <col min="1" max="1" width="49.28515625" style="18" customWidth="1"/>
    <col min="2" max="3" width="18.5703125" style="18" customWidth="1"/>
    <col min="4" max="16384" width="9.140625" style="18"/>
  </cols>
  <sheetData>
    <row r="1" spans="1:10" x14ac:dyDescent="0.25">
      <c r="A1" s="139"/>
      <c r="B1" s="116"/>
      <c r="C1" s="122" t="s">
        <v>12</v>
      </c>
      <c r="D1" s="17"/>
      <c r="F1" s="115"/>
    </row>
    <row r="2" spans="1:10" x14ac:dyDescent="0.25">
      <c r="A2" s="139"/>
      <c r="B2" s="134"/>
      <c r="C2" s="134" t="s">
        <v>266</v>
      </c>
      <c r="D2" s="17"/>
      <c r="F2" s="115"/>
    </row>
    <row r="3" spans="1:10" x14ac:dyDescent="0.25">
      <c r="A3" s="139"/>
      <c r="B3" s="134"/>
      <c r="C3" s="134" t="s">
        <v>267</v>
      </c>
      <c r="D3" s="17"/>
      <c r="F3" s="115"/>
    </row>
    <row r="4" spans="1:10" x14ac:dyDescent="0.25">
      <c r="A4" s="15"/>
      <c r="B4" s="15"/>
      <c r="C4" s="15"/>
      <c r="D4" s="17"/>
    </row>
    <row r="5" spans="1:10" ht="30" customHeight="1" x14ac:dyDescent="0.25">
      <c r="A5" s="166" t="s">
        <v>248</v>
      </c>
      <c r="B5" s="166"/>
      <c r="C5" s="166"/>
      <c r="D5" s="17"/>
    </row>
    <row r="6" spans="1:10" x14ac:dyDescent="0.25">
      <c r="A6" s="167" t="s">
        <v>13</v>
      </c>
      <c r="B6" s="167"/>
      <c r="C6" s="167"/>
      <c r="D6" s="17"/>
    </row>
    <row r="7" spans="1:10" x14ac:dyDescent="0.25">
      <c r="A7" s="15"/>
      <c r="B7" s="15"/>
      <c r="C7" s="15"/>
      <c r="D7" s="17"/>
    </row>
    <row r="8" spans="1:10" x14ac:dyDescent="0.25">
      <c r="A8" s="168" t="s">
        <v>257</v>
      </c>
      <c r="B8" s="168"/>
      <c r="C8" s="168"/>
      <c r="D8" s="17"/>
      <c r="H8" s="14"/>
      <c r="I8" s="14"/>
      <c r="J8" s="14"/>
    </row>
    <row r="9" spans="1:10" s="13" customFormat="1" ht="36" customHeight="1" x14ac:dyDescent="0.25">
      <c r="A9" s="24" t="s">
        <v>2</v>
      </c>
      <c r="B9" s="24" t="s">
        <v>3</v>
      </c>
      <c r="C9" s="24" t="s">
        <v>27</v>
      </c>
      <c r="D9" s="12"/>
      <c r="H9" s="14"/>
      <c r="I9" s="14"/>
      <c r="J9" s="14"/>
    </row>
    <row r="10" spans="1:10" x14ac:dyDescent="0.25">
      <c r="A10" s="25">
        <v>1</v>
      </c>
      <c r="B10" s="25">
        <v>2</v>
      </c>
      <c r="C10" s="52">
        <v>3</v>
      </c>
      <c r="D10" s="17"/>
    </row>
    <row r="11" spans="1:10" ht="16.5" customHeight="1" x14ac:dyDescent="0.25">
      <c r="A11" s="165" t="s">
        <v>281</v>
      </c>
      <c r="B11" s="165"/>
      <c r="C11" s="165"/>
      <c r="D11" s="17"/>
    </row>
    <row r="12" spans="1:10" ht="90" x14ac:dyDescent="0.25">
      <c r="A12" s="26" t="s">
        <v>14</v>
      </c>
      <c r="B12" s="77">
        <f>C12/15200</f>
        <v>1</v>
      </c>
      <c r="C12" s="27">
        <v>15200</v>
      </c>
      <c r="D12" s="17"/>
    </row>
    <row r="13" spans="1:10" ht="16.5" customHeight="1" x14ac:dyDescent="0.25">
      <c r="A13" s="165" t="s">
        <v>15</v>
      </c>
      <c r="B13" s="165"/>
      <c r="C13" s="165"/>
      <c r="D13" s="17"/>
    </row>
    <row r="14" spans="1:10" ht="101.25" x14ac:dyDescent="0.25">
      <c r="A14" s="26" t="s">
        <v>16</v>
      </c>
      <c r="B14" s="120">
        <f>C14/15200</f>
        <v>1.3289473684210527</v>
      </c>
      <c r="C14" s="27">
        <v>20200</v>
      </c>
      <c r="D14" s="72"/>
    </row>
    <row r="15" spans="1:10" ht="16.5" customHeight="1" x14ac:dyDescent="0.25">
      <c r="A15" s="165" t="s">
        <v>17</v>
      </c>
      <c r="B15" s="165"/>
      <c r="C15" s="165"/>
      <c r="D15" s="17"/>
    </row>
    <row r="16" spans="1:10" ht="213.75" x14ac:dyDescent="0.25">
      <c r="A16" s="26" t="s">
        <v>18</v>
      </c>
      <c r="B16" s="120">
        <f>C16/15200</f>
        <v>1.75</v>
      </c>
      <c r="C16" s="27">
        <v>26600</v>
      </c>
      <c r="D16" s="72"/>
    </row>
    <row r="17" spans="1:4" ht="16.5" customHeight="1" x14ac:dyDescent="0.25">
      <c r="A17" s="165" t="s">
        <v>19</v>
      </c>
      <c r="B17" s="165"/>
      <c r="C17" s="165"/>
      <c r="D17" s="17"/>
    </row>
    <row r="18" spans="1:4" ht="67.5" x14ac:dyDescent="0.25">
      <c r="A18" s="26" t="s">
        <v>20</v>
      </c>
      <c r="B18" s="120">
        <f>C18/15200</f>
        <v>2.4078947368421053</v>
      </c>
      <c r="C18" s="27">
        <v>36600</v>
      </c>
      <c r="D18" s="72"/>
    </row>
    <row r="19" spans="1:4" ht="16.5" customHeight="1" x14ac:dyDescent="0.25">
      <c r="A19" s="165" t="s">
        <v>21</v>
      </c>
      <c r="B19" s="165"/>
      <c r="C19" s="165"/>
      <c r="D19" s="17"/>
    </row>
    <row r="20" spans="1:4" ht="22.5" x14ac:dyDescent="0.25">
      <c r="A20" s="26" t="s">
        <v>22</v>
      </c>
      <c r="B20" s="120">
        <f>C20/15200</f>
        <v>2.7171052631578947</v>
      </c>
      <c r="C20" s="27">
        <v>41300</v>
      </c>
      <c r="D20" s="72"/>
    </row>
    <row r="21" spans="1:4" ht="16.5" customHeight="1" x14ac:dyDescent="0.25">
      <c r="A21" s="165" t="s">
        <v>23</v>
      </c>
      <c r="B21" s="165"/>
      <c r="C21" s="165"/>
      <c r="D21" s="17"/>
    </row>
    <row r="22" spans="1:4" ht="22.5" x14ac:dyDescent="0.25">
      <c r="A22" s="26" t="s">
        <v>24</v>
      </c>
      <c r="B22" s="120">
        <f>C22/15200</f>
        <v>3.1710526315789473</v>
      </c>
      <c r="C22" s="27">
        <v>48200</v>
      </c>
      <c r="D22" s="72"/>
    </row>
    <row r="23" spans="1:4" x14ac:dyDescent="0.25">
      <c r="A23" s="21"/>
      <c r="B23" s="22"/>
      <c r="C23" s="23"/>
      <c r="D23" s="19"/>
    </row>
    <row r="24" spans="1:4" ht="27" customHeight="1" x14ac:dyDescent="0.25">
      <c r="A24" s="164" t="s">
        <v>61</v>
      </c>
      <c r="B24" s="164"/>
      <c r="C24" s="164"/>
      <c r="D24" s="17"/>
    </row>
    <row r="25" spans="1:4" x14ac:dyDescent="0.25">
      <c r="A25" s="20"/>
      <c r="B25" s="20"/>
      <c r="C25" s="20"/>
      <c r="D25" s="17"/>
    </row>
    <row r="26" spans="1:4" x14ac:dyDescent="0.25">
      <c r="A26" s="20"/>
      <c r="B26" s="20"/>
      <c r="C26" s="20"/>
      <c r="D26" s="17"/>
    </row>
    <row r="27" spans="1:4" x14ac:dyDescent="0.25">
      <c r="A27" s="20"/>
      <c r="B27" s="20"/>
      <c r="C27" s="20"/>
      <c r="D27" s="17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A13" sqref="A13"/>
    </sheetView>
  </sheetViews>
  <sheetFormatPr defaultColWidth="9.140625" defaultRowHeight="15" x14ac:dyDescent="0.25"/>
  <cols>
    <col min="1" max="1" width="49.28515625" style="29" customWidth="1"/>
    <col min="2" max="3" width="18.5703125" style="29" customWidth="1"/>
    <col min="4" max="16384" width="9.140625" style="29"/>
  </cols>
  <sheetData>
    <row r="1" spans="1:6" x14ac:dyDescent="0.25">
      <c r="A1" s="114"/>
      <c r="B1" s="138"/>
      <c r="C1" s="122" t="s">
        <v>25</v>
      </c>
      <c r="F1" s="136"/>
    </row>
    <row r="2" spans="1:6" x14ac:dyDescent="0.25">
      <c r="A2" s="114"/>
      <c r="B2" s="134"/>
      <c r="C2" s="134" t="s">
        <v>266</v>
      </c>
      <c r="F2" s="136"/>
    </row>
    <row r="3" spans="1:6" x14ac:dyDescent="0.25">
      <c r="A3" s="114"/>
      <c r="B3" s="134"/>
      <c r="C3" s="134" t="s">
        <v>267</v>
      </c>
      <c r="F3" s="136"/>
    </row>
    <row r="4" spans="1:6" x14ac:dyDescent="0.25">
      <c r="A4" s="28"/>
      <c r="B4" s="63"/>
      <c r="C4" s="28"/>
    </row>
    <row r="5" spans="1:6" ht="30" customHeight="1" x14ac:dyDescent="0.25">
      <c r="A5" s="166" t="s">
        <v>250</v>
      </c>
      <c r="B5" s="166"/>
      <c r="C5" s="166"/>
    </row>
    <row r="6" spans="1:6" x14ac:dyDescent="0.25">
      <c r="A6" s="28"/>
      <c r="B6" s="63"/>
      <c r="C6" s="28"/>
    </row>
    <row r="7" spans="1:6" ht="30" customHeight="1" x14ac:dyDescent="0.25">
      <c r="A7" s="169" t="s">
        <v>26</v>
      </c>
      <c r="B7" s="169"/>
      <c r="C7" s="169"/>
    </row>
    <row r="8" spans="1:6" x14ac:dyDescent="0.25">
      <c r="A8" s="46"/>
      <c r="B8" s="64"/>
      <c r="C8" s="46"/>
    </row>
    <row r="9" spans="1:6" x14ac:dyDescent="0.25">
      <c r="A9" s="170" t="s">
        <v>258</v>
      </c>
      <c r="B9" s="170"/>
      <c r="C9" s="170"/>
    </row>
    <row r="10" spans="1:6" s="30" customFormat="1" ht="36" x14ac:dyDescent="0.25">
      <c r="A10" s="24" t="s">
        <v>2</v>
      </c>
      <c r="B10" s="66" t="s">
        <v>3</v>
      </c>
      <c r="C10" s="24" t="s">
        <v>27</v>
      </c>
    </row>
    <row r="11" spans="1:6" x14ac:dyDescent="0.25">
      <c r="A11" s="25">
        <v>1</v>
      </c>
      <c r="B11" s="25">
        <v>2</v>
      </c>
      <c r="C11" s="52">
        <v>3</v>
      </c>
    </row>
    <row r="12" spans="1:6" ht="15.75" x14ac:dyDescent="0.25">
      <c r="A12" s="165" t="s">
        <v>28</v>
      </c>
      <c r="B12" s="165"/>
      <c r="C12" s="165"/>
    </row>
    <row r="13" spans="1:6" ht="144.75" customHeight="1" x14ac:dyDescent="0.25">
      <c r="A13" s="31" t="s">
        <v>29</v>
      </c>
      <c r="B13" s="77">
        <f>C13/11600</f>
        <v>1</v>
      </c>
      <c r="C13" s="27">
        <v>11600</v>
      </c>
    </row>
    <row r="14" spans="1:6" ht="15.75" x14ac:dyDescent="0.25">
      <c r="A14" s="165" t="s">
        <v>30</v>
      </c>
      <c r="B14" s="165"/>
      <c r="C14" s="165"/>
    </row>
    <row r="15" spans="1:6" ht="34.5" customHeight="1" x14ac:dyDescent="0.25">
      <c r="A15" s="31" t="s">
        <v>31</v>
      </c>
      <c r="B15" s="120">
        <f>C15/11600</f>
        <v>1.0172413793103448</v>
      </c>
      <c r="C15" s="27">
        <v>11800</v>
      </c>
    </row>
    <row r="16" spans="1:6" x14ac:dyDescent="0.25">
      <c r="A16" s="19"/>
      <c r="B16" s="32"/>
      <c r="C16" s="32"/>
    </row>
    <row r="17" spans="1:3" ht="30.75" customHeight="1" x14ac:dyDescent="0.25">
      <c r="A17" s="169" t="s">
        <v>32</v>
      </c>
      <c r="B17" s="169"/>
      <c r="C17" s="169"/>
    </row>
    <row r="18" spans="1:3" x14ac:dyDescent="0.25">
      <c r="A18" s="46"/>
      <c r="B18" s="64"/>
      <c r="C18" s="46"/>
    </row>
    <row r="19" spans="1:3" x14ac:dyDescent="0.25">
      <c r="A19" s="171" t="s">
        <v>249</v>
      </c>
      <c r="B19" s="171"/>
      <c r="C19" s="171"/>
    </row>
    <row r="20" spans="1:3" s="30" customFormat="1" ht="36" x14ac:dyDescent="0.25">
      <c r="A20" s="24" t="s">
        <v>2</v>
      </c>
      <c r="B20" s="66" t="s">
        <v>3</v>
      </c>
      <c r="C20" s="24" t="s">
        <v>27</v>
      </c>
    </row>
    <row r="21" spans="1:3" x14ac:dyDescent="0.25">
      <c r="A21" s="25">
        <v>1</v>
      </c>
      <c r="B21" s="25">
        <v>2</v>
      </c>
      <c r="C21" s="52">
        <v>3</v>
      </c>
    </row>
    <row r="22" spans="1:3" ht="15.75" x14ac:dyDescent="0.25">
      <c r="A22" s="165" t="s">
        <v>33</v>
      </c>
      <c r="B22" s="165"/>
      <c r="C22" s="165"/>
    </row>
    <row r="23" spans="1:3" ht="214.5" customHeight="1" x14ac:dyDescent="0.25">
      <c r="A23" s="31" t="s">
        <v>34</v>
      </c>
      <c r="B23" s="77">
        <f>C23/12000</f>
        <v>1</v>
      </c>
      <c r="C23" s="27">
        <v>12000</v>
      </c>
    </row>
    <row r="24" spans="1:3" ht="15.75" x14ac:dyDescent="0.25">
      <c r="A24" s="165" t="s">
        <v>35</v>
      </c>
      <c r="B24" s="165"/>
      <c r="C24" s="165"/>
    </row>
    <row r="25" spans="1:3" ht="69.75" customHeight="1" x14ac:dyDescent="0.25">
      <c r="A25" s="34" t="s">
        <v>36</v>
      </c>
      <c r="B25" s="173">
        <f t="shared" ref="B25" si="0">C25/12000</f>
        <v>1.0166666666666666</v>
      </c>
      <c r="C25" s="175">
        <v>12200</v>
      </c>
    </row>
    <row r="26" spans="1:3" ht="34.5" customHeight="1" x14ac:dyDescent="0.25">
      <c r="A26" s="35" t="s">
        <v>211</v>
      </c>
      <c r="B26" s="176"/>
      <c r="C26" s="175"/>
    </row>
    <row r="27" spans="1:3" ht="23.25" customHeight="1" x14ac:dyDescent="0.25">
      <c r="A27" s="36" t="s">
        <v>37</v>
      </c>
      <c r="B27" s="174"/>
      <c r="C27" s="175"/>
    </row>
    <row r="28" spans="1:3" ht="15.75" x14ac:dyDescent="0.25">
      <c r="A28" s="172" t="s">
        <v>38</v>
      </c>
      <c r="B28" s="165"/>
      <c r="C28" s="165"/>
    </row>
    <row r="29" spans="1:3" ht="69" customHeight="1" x14ac:dyDescent="0.25">
      <c r="A29" s="33" t="s">
        <v>39</v>
      </c>
      <c r="B29" s="173">
        <f t="shared" ref="B29" si="1">C29/12000</f>
        <v>1.0333333333333334</v>
      </c>
      <c r="C29" s="175">
        <v>12400</v>
      </c>
    </row>
    <row r="30" spans="1:3" ht="24" x14ac:dyDescent="0.25">
      <c r="A30" s="33" t="s">
        <v>40</v>
      </c>
      <c r="B30" s="174"/>
      <c r="C30" s="175"/>
    </row>
    <row r="31" spans="1:3" ht="15.75" x14ac:dyDescent="0.25">
      <c r="A31" s="165" t="s">
        <v>41</v>
      </c>
      <c r="B31" s="165"/>
      <c r="C31" s="165"/>
    </row>
    <row r="32" spans="1:3" ht="34.5" customHeight="1" x14ac:dyDescent="0.25">
      <c r="A32" s="31" t="s">
        <v>42</v>
      </c>
      <c r="B32" s="173">
        <f t="shared" ref="B32" si="2">C32/12000</f>
        <v>1.0416666666666667</v>
      </c>
      <c r="C32" s="175">
        <v>12500</v>
      </c>
    </row>
    <row r="33" spans="1:4" ht="34.5" customHeight="1" x14ac:dyDescent="0.25">
      <c r="A33" s="31" t="s">
        <v>43</v>
      </c>
      <c r="B33" s="174"/>
      <c r="C33" s="175"/>
    </row>
    <row r="34" spans="1:4" ht="15.75" x14ac:dyDescent="0.25">
      <c r="A34" s="165" t="s">
        <v>44</v>
      </c>
      <c r="B34" s="165"/>
      <c r="C34" s="165"/>
    </row>
    <row r="35" spans="1:4" ht="23.25" customHeight="1" x14ac:dyDescent="0.25">
      <c r="A35" s="31" t="s">
        <v>45</v>
      </c>
      <c r="B35" s="120">
        <f>C35/12000</f>
        <v>1.0583333333333333</v>
      </c>
      <c r="C35" s="27">
        <v>12700</v>
      </c>
    </row>
    <row r="36" spans="1:4" x14ac:dyDescent="0.25">
      <c r="A36" s="19"/>
      <c r="B36" s="177"/>
      <c r="C36" s="177"/>
    </row>
    <row r="37" spans="1:4" ht="30" customHeight="1" x14ac:dyDescent="0.25">
      <c r="A37" s="169" t="s">
        <v>46</v>
      </c>
      <c r="B37" s="169"/>
      <c r="C37" s="169"/>
    </row>
    <row r="38" spans="1:4" x14ac:dyDescent="0.25">
      <c r="A38" s="46"/>
      <c r="B38" s="64"/>
      <c r="C38" s="46"/>
    </row>
    <row r="39" spans="1:4" x14ac:dyDescent="0.25">
      <c r="A39" s="171" t="s">
        <v>259</v>
      </c>
      <c r="B39" s="171"/>
      <c r="C39" s="171"/>
    </row>
    <row r="40" spans="1:4" s="30" customFormat="1" ht="36" x14ac:dyDescent="0.25">
      <c r="A40" s="24" t="s">
        <v>2</v>
      </c>
      <c r="B40" s="66" t="s">
        <v>3</v>
      </c>
      <c r="C40" s="24" t="s">
        <v>27</v>
      </c>
    </row>
    <row r="41" spans="1:4" x14ac:dyDescent="0.25">
      <c r="A41" s="25">
        <v>1</v>
      </c>
      <c r="B41" s="25">
        <v>2</v>
      </c>
      <c r="C41" s="52">
        <v>3</v>
      </c>
    </row>
    <row r="42" spans="1:4" ht="15.75" x14ac:dyDescent="0.25">
      <c r="A42" s="178" t="s">
        <v>47</v>
      </c>
      <c r="B42" s="165"/>
      <c r="C42" s="165"/>
    </row>
    <row r="43" spans="1:4" ht="180" x14ac:dyDescent="0.25">
      <c r="A43" s="34" t="s">
        <v>64</v>
      </c>
      <c r="B43" s="179">
        <f>C43/12700</f>
        <v>1</v>
      </c>
      <c r="C43" s="175">
        <v>12700</v>
      </c>
      <c r="D43" s="73"/>
    </row>
    <row r="44" spans="1:4" ht="249" customHeight="1" x14ac:dyDescent="0.25">
      <c r="A44" s="36" t="s">
        <v>63</v>
      </c>
      <c r="B44" s="180"/>
      <c r="C44" s="175"/>
    </row>
    <row r="45" spans="1:4" ht="15.75" x14ac:dyDescent="0.25">
      <c r="A45" s="172" t="s">
        <v>48</v>
      </c>
      <c r="B45" s="165"/>
      <c r="C45" s="165"/>
    </row>
    <row r="46" spans="1:4" ht="23.25" customHeight="1" x14ac:dyDescent="0.25">
      <c r="A46" s="31" t="s">
        <v>49</v>
      </c>
      <c r="B46" s="104">
        <f>C46/12700</f>
        <v>1.015748031496063</v>
      </c>
      <c r="C46" s="27">
        <v>12900</v>
      </c>
      <c r="D46" s="73"/>
    </row>
    <row r="47" spans="1:4" ht="15.75" x14ac:dyDescent="0.25">
      <c r="A47" s="165" t="s">
        <v>50</v>
      </c>
      <c r="B47" s="165"/>
      <c r="C47" s="165"/>
    </row>
    <row r="48" spans="1:4" ht="23.25" customHeight="1" x14ac:dyDescent="0.25">
      <c r="A48" s="31" t="s">
        <v>51</v>
      </c>
      <c r="B48" s="120">
        <f>C48/12700</f>
        <v>1.078740157480315</v>
      </c>
      <c r="C48" s="27">
        <v>13700</v>
      </c>
      <c r="D48" s="73"/>
    </row>
    <row r="49" spans="1:4" ht="15.75" x14ac:dyDescent="0.25">
      <c r="A49" s="165" t="s">
        <v>52</v>
      </c>
      <c r="B49" s="165"/>
      <c r="C49" s="165"/>
    </row>
    <row r="50" spans="1:4" ht="33.75" customHeight="1" x14ac:dyDescent="0.25">
      <c r="A50" s="31" t="s">
        <v>53</v>
      </c>
      <c r="B50" s="120">
        <f>C50/12700</f>
        <v>1.0866141732283465</v>
      </c>
      <c r="C50" s="27">
        <v>13800</v>
      </c>
      <c r="D50" s="73"/>
    </row>
    <row r="51" spans="1:4" ht="15.75" x14ac:dyDescent="0.25">
      <c r="A51" s="165" t="s">
        <v>54</v>
      </c>
      <c r="B51" s="165"/>
      <c r="C51" s="165"/>
    </row>
    <row r="52" spans="1:4" ht="23.25" customHeight="1" x14ac:dyDescent="0.25">
      <c r="A52" s="31" t="s">
        <v>55</v>
      </c>
      <c r="B52" s="120">
        <f>C52/12700</f>
        <v>1.5905511811023623</v>
      </c>
      <c r="C52" s="27">
        <v>20200</v>
      </c>
      <c r="D52" s="73"/>
    </row>
    <row r="53" spans="1:4" x14ac:dyDescent="0.25">
      <c r="A53" s="28"/>
      <c r="B53" s="62"/>
      <c r="C53" s="22"/>
    </row>
    <row r="54" spans="1:4" ht="31.5" customHeight="1" x14ac:dyDescent="0.25">
      <c r="A54" s="169" t="s">
        <v>56</v>
      </c>
      <c r="B54" s="169"/>
      <c r="C54" s="169"/>
    </row>
    <row r="55" spans="1:4" x14ac:dyDescent="0.25">
      <c r="A55" s="46"/>
      <c r="B55" s="64"/>
      <c r="C55" s="46"/>
    </row>
    <row r="56" spans="1:4" x14ac:dyDescent="0.25">
      <c r="A56" s="171" t="s">
        <v>260</v>
      </c>
      <c r="B56" s="171"/>
      <c r="C56" s="171"/>
    </row>
    <row r="57" spans="1:4" s="30" customFormat="1" ht="36" x14ac:dyDescent="0.25">
      <c r="A57" s="24" t="s">
        <v>2</v>
      </c>
      <c r="B57" s="66" t="s">
        <v>3</v>
      </c>
      <c r="C57" s="24" t="s">
        <v>27</v>
      </c>
    </row>
    <row r="58" spans="1:4" x14ac:dyDescent="0.25">
      <c r="A58" s="25">
        <v>1</v>
      </c>
      <c r="B58" s="25">
        <v>2</v>
      </c>
      <c r="C58" s="52">
        <v>3</v>
      </c>
    </row>
    <row r="59" spans="1:4" ht="15.75" x14ac:dyDescent="0.25">
      <c r="A59" s="178" t="s">
        <v>57</v>
      </c>
      <c r="B59" s="165"/>
      <c r="C59" s="165"/>
    </row>
    <row r="60" spans="1:4" ht="203.25" customHeight="1" x14ac:dyDescent="0.25">
      <c r="A60" s="34" t="s">
        <v>65</v>
      </c>
      <c r="B60" s="179">
        <f>C60/26600</f>
        <v>1</v>
      </c>
      <c r="C60" s="181">
        <v>26600</v>
      </c>
      <c r="D60" s="74"/>
    </row>
    <row r="61" spans="1:4" ht="120" x14ac:dyDescent="0.25">
      <c r="A61" s="36" t="s">
        <v>210</v>
      </c>
      <c r="B61" s="180"/>
      <c r="C61" s="182"/>
    </row>
    <row r="62" spans="1:4" ht="15.75" x14ac:dyDescent="0.25">
      <c r="A62" s="172" t="s">
        <v>58</v>
      </c>
      <c r="B62" s="165"/>
      <c r="C62" s="165"/>
    </row>
    <row r="63" spans="1:4" ht="46.5" customHeight="1" x14ac:dyDescent="0.25">
      <c r="A63" s="31" t="s">
        <v>223</v>
      </c>
      <c r="B63" s="104">
        <f>C63/26600</f>
        <v>1.3759398496240602</v>
      </c>
      <c r="C63" s="27">
        <v>36600</v>
      </c>
      <c r="D63" s="74"/>
    </row>
    <row r="64" spans="1:4" ht="15.75" x14ac:dyDescent="0.25">
      <c r="A64" s="165" t="s">
        <v>59</v>
      </c>
      <c r="B64" s="165"/>
      <c r="C64" s="165"/>
    </row>
    <row r="65" spans="1:4" ht="23.25" customHeight="1" x14ac:dyDescent="0.25">
      <c r="A65" s="31" t="s">
        <v>60</v>
      </c>
      <c r="B65" s="120">
        <f>C65/26600</f>
        <v>1.5526315789473684</v>
      </c>
      <c r="C65" s="27">
        <v>41300</v>
      </c>
      <c r="D65" s="74"/>
    </row>
    <row r="66" spans="1:4" x14ac:dyDescent="0.25">
      <c r="A66" s="22"/>
      <c r="B66" s="177"/>
      <c r="C66" s="177"/>
    </row>
    <row r="67" spans="1:4" ht="24.75" customHeight="1" x14ac:dyDescent="0.25">
      <c r="A67" s="164" t="s">
        <v>61</v>
      </c>
      <c r="B67" s="164"/>
      <c r="C67" s="164"/>
    </row>
    <row r="68" spans="1:4" x14ac:dyDescent="0.25">
      <c r="A68" s="28"/>
      <c r="B68" s="183"/>
      <c r="C68" s="183"/>
    </row>
    <row r="69" spans="1:4" ht="34.5" customHeight="1" x14ac:dyDescent="0.25">
      <c r="A69" s="164" t="s">
        <v>62</v>
      </c>
      <c r="B69" s="164"/>
      <c r="C69" s="164"/>
    </row>
  </sheetData>
  <mergeCells count="39">
    <mergeCell ref="A69:C69"/>
    <mergeCell ref="C60:C61"/>
    <mergeCell ref="B60:B61"/>
    <mergeCell ref="B66:C66"/>
    <mergeCell ref="A67:C67"/>
    <mergeCell ref="B68:C68"/>
    <mergeCell ref="A62:C62"/>
    <mergeCell ref="A64:C64"/>
    <mergeCell ref="A59:C59"/>
    <mergeCell ref="A54:C54"/>
    <mergeCell ref="A56:C56"/>
    <mergeCell ref="A49:C49"/>
    <mergeCell ref="A51:C51"/>
    <mergeCell ref="A45:C45"/>
    <mergeCell ref="A47:C47"/>
    <mergeCell ref="A42:C42"/>
    <mergeCell ref="B43:B44"/>
    <mergeCell ref="C43:C44"/>
    <mergeCell ref="B36:C36"/>
    <mergeCell ref="A37:C37"/>
    <mergeCell ref="A39:C39"/>
    <mergeCell ref="B32:B33"/>
    <mergeCell ref="C32:C33"/>
    <mergeCell ref="A34:C34"/>
    <mergeCell ref="A28:C28"/>
    <mergeCell ref="B29:B30"/>
    <mergeCell ref="C29:C30"/>
    <mergeCell ref="A31:C31"/>
    <mergeCell ref="A24:C24"/>
    <mergeCell ref="B25:B27"/>
    <mergeCell ref="C25:C27"/>
    <mergeCell ref="A5:C5"/>
    <mergeCell ref="A7:C7"/>
    <mergeCell ref="A9:C9"/>
    <mergeCell ref="A22:C22"/>
    <mergeCell ref="A17:C17"/>
    <mergeCell ref="A19:C19"/>
    <mergeCell ref="A12:C12"/>
    <mergeCell ref="A14:C1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A10" sqref="A10"/>
    </sheetView>
  </sheetViews>
  <sheetFormatPr defaultColWidth="9.140625" defaultRowHeight="15" x14ac:dyDescent="0.25"/>
  <cols>
    <col min="1" max="1" width="49.28515625" style="37" customWidth="1"/>
    <col min="2" max="3" width="18.5703125" style="37" customWidth="1"/>
    <col min="4" max="16384" width="9.140625" style="37"/>
  </cols>
  <sheetData>
    <row r="1" spans="1:6" x14ac:dyDescent="0.25">
      <c r="A1" s="119"/>
      <c r="B1" s="135"/>
      <c r="C1" s="122" t="s">
        <v>66</v>
      </c>
      <c r="F1" s="135"/>
    </row>
    <row r="2" spans="1:6" x14ac:dyDescent="0.25">
      <c r="A2" s="122"/>
      <c r="B2" s="134"/>
      <c r="C2" s="134" t="s">
        <v>266</v>
      </c>
      <c r="F2" s="135"/>
    </row>
    <row r="3" spans="1:6" x14ac:dyDescent="0.25">
      <c r="A3" s="153"/>
      <c r="B3" s="134"/>
      <c r="C3" s="134" t="s">
        <v>267</v>
      </c>
      <c r="F3" s="135"/>
    </row>
    <row r="4" spans="1:6" x14ac:dyDescent="0.25">
      <c r="A4" s="14"/>
      <c r="B4" s="16"/>
    </row>
    <row r="5" spans="1:6" ht="30" customHeight="1" x14ac:dyDescent="0.25">
      <c r="A5" s="166" t="s">
        <v>251</v>
      </c>
      <c r="B5" s="166"/>
      <c r="C5" s="166"/>
    </row>
    <row r="6" spans="1:6" x14ac:dyDescent="0.25">
      <c r="A6" s="15"/>
      <c r="B6" s="15"/>
      <c r="C6" s="15"/>
    </row>
    <row r="7" spans="1:6" ht="28.5" customHeight="1" x14ac:dyDescent="0.25">
      <c r="A7" s="169" t="s">
        <v>67</v>
      </c>
      <c r="B7" s="169"/>
      <c r="C7" s="169"/>
    </row>
    <row r="8" spans="1:6" x14ac:dyDescent="0.25">
      <c r="A8" s="15"/>
      <c r="B8" s="15"/>
      <c r="C8" s="15"/>
    </row>
    <row r="9" spans="1:6" x14ac:dyDescent="0.25">
      <c r="A9" s="96" t="s">
        <v>261</v>
      </c>
      <c r="B9" s="38"/>
      <c r="C9" s="38"/>
    </row>
    <row r="10" spans="1:6" s="40" customFormat="1" ht="36" x14ac:dyDescent="0.25">
      <c r="A10" s="24" t="s">
        <v>2</v>
      </c>
      <c r="B10" s="24" t="s">
        <v>3</v>
      </c>
      <c r="C10" s="24" t="s">
        <v>27</v>
      </c>
    </row>
    <row r="11" spans="1:6" x14ac:dyDescent="0.25">
      <c r="A11" s="25">
        <v>1</v>
      </c>
      <c r="B11" s="25">
        <v>2</v>
      </c>
      <c r="C11" s="52">
        <v>3</v>
      </c>
    </row>
    <row r="12" spans="1:6" ht="15.75" x14ac:dyDescent="0.25">
      <c r="A12" s="165" t="s">
        <v>68</v>
      </c>
      <c r="B12" s="165"/>
      <c r="C12" s="165"/>
    </row>
    <row r="13" spans="1:6" ht="258.75" x14ac:dyDescent="0.25">
      <c r="A13" s="79" t="s">
        <v>81</v>
      </c>
      <c r="B13" s="186">
        <f>C13/11400</f>
        <v>1</v>
      </c>
      <c r="C13" s="175">
        <v>11400</v>
      </c>
    </row>
    <row r="14" spans="1:6" ht="146.25" x14ac:dyDescent="0.25">
      <c r="A14" s="80" t="s">
        <v>82</v>
      </c>
      <c r="B14" s="186"/>
      <c r="C14" s="175"/>
    </row>
    <row r="15" spans="1:6" ht="150" customHeight="1" x14ac:dyDescent="0.25">
      <c r="A15" s="80" t="s">
        <v>83</v>
      </c>
      <c r="B15" s="186"/>
      <c r="C15" s="175"/>
    </row>
    <row r="16" spans="1:6" ht="144.75" customHeight="1" x14ac:dyDescent="0.25">
      <c r="A16" s="81" t="s">
        <v>84</v>
      </c>
      <c r="B16" s="186"/>
      <c r="C16" s="175"/>
    </row>
    <row r="17" spans="1:4" ht="15.75" x14ac:dyDescent="0.25">
      <c r="A17" s="165" t="s">
        <v>69</v>
      </c>
      <c r="B17" s="165"/>
      <c r="C17" s="165"/>
    </row>
    <row r="18" spans="1:4" ht="33.75" x14ac:dyDescent="0.25">
      <c r="A18" s="26" t="s">
        <v>70</v>
      </c>
      <c r="B18" s="104">
        <f>C18/11400</f>
        <v>1.0175438596491229</v>
      </c>
      <c r="C18" s="27">
        <v>11600</v>
      </c>
    </row>
    <row r="19" spans="1:4" x14ac:dyDescent="0.25">
      <c r="A19" s="42"/>
      <c r="B19" s="23"/>
      <c r="C19" s="23"/>
    </row>
    <row r="20" spans="1:4" ht="30.75" customHeight="1" x14ac:dyDescent="0.25">
      <c r="A20" s="187" t="s">
        <v>71</v>
      </c>
      <c r="B20" s="187"/>
      <c r="C20" s="187"/>
    </row>
    <row r="21" spans="1:4" x14ac:dyDescent="0.25">
      <c r="A21" s="188"/>
      <c r="B21" s="188"/>
      <c r="C21" s="188"/>
    </row>
    <row r="22" spans="1:4" x14ac:dyDescent="0.25">
      <c r="A22" s="96" t="s">
        <v>262</v>
      </c>
      <c r="B22" s="38"/>
      <c r="C22" s="38"/>
    </row>
    <row r="23" spans="1:4" s="40" customFormat="1" ht="36" x14ac:dyDescent="0.25">
      <c r="A23" s="24" t="s">
        <v>2</v>
      </c>
      <c r="B23" s="24" t="s">
        <v>3</v>
      </c>
      <c r="C23" s="24" t="s">
        <v>27</v>
      </c>
    </row>
    <row r="24" spans="1:4" x14ac:dyDescent="0.25">
      <c r="A24" s="25">
        <v>1</v>
      </c>
      <c r="B24" s="25">
        <v>2</v>
      </c>
      <c r="C24" s="52">
        <v>3</v>
      </c>
    </row>
    <row r="25" spans="1:4" ht="15.75" x14ac:dyDescent="0.25">
      <c r="A25" s="165" t="s">
        <v>72</v>
      </c>
      <c r="B25" s="165"/>
      <c r="C25" s="165"/>
    </row>
    <row r="26" spans="1:4" ht="90.75" customHeight="1" x14ac:dyDescent="0.25">
      <c r="A26" s="26" t="s">
        <v>73</v>
      </c>
      <c r="B26" s="120">
        <f>C26/11800</f>
        <v>1</v>
      </c>
      <c r="C26" s="27">
        <v>11800</v>
      </c>
    </row>
    <row r="27" spans="1:4" ht="15.75" x14ac:dyDescent="0.25">
      <c r="A27" s="165" t="s">
        <v>74</v>
      </c>
      <c r="B27" s="165"/>
      <c r="C27" s="165"/>
    </row>
    <row r="28" spans="1:4" ht="45" x14ac:dyDescent="0.25">
      <c r="A28" s="26" t="s">
        <v>75</v>
      </c>
      <c r="B28" s="120">
        <f>C28/11800</f>
        <v>1.0169491525423728</v>
      </c>
      <c r="C28" s="27">
        <v>12000</v>
      </c>
      <c r="D28" s="75"/>
    </row>
    <row r="29" spans="1:4" ht="15.75" x14ac:dyDescent="0.25">
      <c r="A29" s="165" t="s">
        <v>76</v>
      </c>
      <c r="B29" s="165"/>
      <c r="C29" s="165"/>
    </row>
    <row r="30" spans="1:4" ht="45" x14ac:dyDescent="0.25">
      <c r="A30" s="26" t="s">
        <v>77</v>
      </c>
      <c r="B30" s="120">
        <f>C30/11800</f>
        <v>1.0338983050847457</v>
      </c>
      <c r="C30" s="27">
        <v>12200</v>
      </c>
      <c r="D30" s="75"/>
    </row>
    <row r="31" spans="1:4" ht="15.75" x14ac:dyDescent="0.25">
      <c r="A31" s="165" t="s">
        <v>78</v>
      </c>
      <c r="B31" s="165"/>
      <c r="C31" s="165"/>
    </row>
    <row r="32" spans="1:4" ht="45" x14ac:dyDescent="0.25">
      <c r="A32" s="26" t="s">
        <v>79</v>
      </c>
      <c r="B32" s="120">
        <f>C32/11800</f>
        <v>1.0508474576271187</v>
      </c>
      <c r="C32" s="27">
        <v>12400</v>
      </c>
      <c r="D32" s="75"/>
    </row>
    <row r="33" spans="1:3" x14ac:dyDescent="0.25">
      <c r="A33" s="39"/>
      <c r="B33" s="22"/>
      <c r="C33" s="23"/>
    </row>
    <row r="34" spans="1:3" ht="30" customHeight="1" x14ac:dyDescent="0.25">
      <c r="A34" s="185" t="s">
        <v>80</v>
      </c>
      <c r="B34" s="185"/>
      <c r="C34" s="185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A8" sqref="A8"/>
    </sheetView>
  </sheetViews>
  <sheetFormatPr defaultColWidth="9.140625" defaultRowHeight="15" x14ac:dyDescent="0.25"/>
  <cols>
    <col min="1" max="1" width="47.140625" style="18" customWidth="1"/>
    <col min="2" max="2" width="16.28515625" style="84" customWidth="1"/>
    <col min="3" max="3" width="18.5703125" style="84" customWidth="1"/>
    <col min="4" max="4" width="13.28515625" style="18" customWidth="1"/>
    <col min="5" max="5" width="13.85546875" style="18" customWidth="1"/>
    <col min="6" max="16384" width="9.140625" style="18"/>
  </cols>
  <sheetData>
    <row r="1" spans="1:5" x14ac:dyDescent="0.2">
      <c r="A1" s="114"/>
      <c r="B1" s="137"/>
      <c r="C1" s="137"/>
      <c r="D1" s="137"/>
      <c r="E1" s="142" t="s">
        <v>284</v>
      </c>
    </row>
    <row r="2" spans="1:5" x14ac:dyDescent="0.25">
      <c r="A2" s="132"/>
      <c r="B2" s="132"/>
      <c r="C2" s="132"/>
      <c r="D2" s="132"/>
      <c r="E2" s="132" t="s">
        <v>266</v>
      </c>
    </row>
    <row r="3" spans="1:5" x14ac:dyDescent="0.25">
      <c r="A3" s="132"/>
      <c r="B3" s="132"/>
      <c r="C3" s="132"/>
      <c r="D3" s="132"/>
      <c r="E3" s="132" t="s">
        <v>267</v>
      </c>
    </row>
    <row r="4" spans="1:5" ht="25.5" customHeight="1" x14ac:dyDescent="0.25">
      <c r="A4" s="17"/>
      <c r="B4" s="82"/>
      <c r="C4" s="82"/>
      <c r="D4" s="82"/>
      <c r="E4" s="125"/>
    </row>
    <row r="5" spans="1:5" ht="24" customHeight="1" x14ac:dyDescent="0.25">
      <c r="A5" s="166" t="s">
        <v>278</v>
      </c>
      <c r="B5" s="166"/>
      <c r="C5" s="166"/>
      <c r="D5" s="166"/>
      <c r="E5" s="166"/>
    </row>
    <row r="6" spans="1:5" x14ac:dyDescent="0.25">
      <c r="A6" s="17"/>
      <c r="B6" s="125"/>
      <c r="C6" s="125"/>
      <c r="D6" s="125"/>
      <c r="E6" s="125"/>
    </row>
    <row r="7" spans="1:5" s="13" customFormat="1" x14ac:dyDescent="0.25">
      <c r="A7" s="129" t="s">
        <v>257</v>
      </c>
      <c r="B7" s="83"/>
      <c r="C7" s="83"/>
      <c r="D7" s="83"/>
      <c r="E7" s="83"/>
    </row>
    <row r="8" spans="1:5" ht="54.75" customHeight="1" x14ac:dyDescent="0.25">
      <c r="A8" s="9" t="s">
        <v>2</v>
      </c>
      <c r="B8" s="99" t="s">
        <v>3</v>
      </c>
      <c r="C8" s="9" t="s">
        <v>4</v>
      </c>
      <c r="D8" s="9" t="s">
        <v>5</v>
      </c>
      <c r="E8" s="9" t="s">
        <v>6</v>
      </c>
    </row>
    <row r="9" spans="1:5" ht="15.75" customHeight="1" x14ac:dyDescent="0.25">
      <c r="A9" s="25">
        <v>1</v>
      </c>
      <c r="B9" s="25">
        <v>2</v>
      </c>
      <c r="C9" s="25"/>
      <c r="D9" s="25"/>
      <c r="E9" s="52">
        <v>3</v>
      </c>
    </row>
    <row r="10" spans="1:5" ht="15.75" x14ac:dyDescent="0.25">
      <c r="A10" s="189" t="s">
        <v>85</v>
      </c>
      <c r="B10" s="189"/>
      <c r="C10" s="189"/>
      <c r="D10" s="189"/>
      <c r="E10" s="189"/>
    </row>
    <row r="11" spans="1:5" ht="36.75" customHeight="1" x14ac:dyDescent="0.25">
      <c r="A11" s="31" t="s">
        <v>268</v>
      </c>
      <c r="B11" s="128">
        <v>1</v>
      </c>
      <c r="C11" s="143">
        <v>15200</v>
      </c>
      <c r="D11" s="144">
        <v>1</v>
      </c>
      <c r="E11" s="143">
        <v>15200</v>
      </c>
    </row>
    <row r="12" spans="1:5" ht="39" customHeight="1" x14ac:dyDescent="0.25">
      <c r="A12" s="31" t="s">
        <v>268</v>
      </c>
      <c r="B12" s="130"/>
      <c r="C12" s="143">
        <v>15200</v>
      </c>
      <c r="D12" s="144">
        <v>1.3</v>
      </c>
      <c r="E12" s="143">
        <v>19760</v>
      </c>
    </row>
    <row r="13" spans="1:5" ht="38.25" customHeight="1" x14ac:dyDescent="0.25">
      <c r="A13" s="31" t="s">
        <v>268</v>
      </c>
      <c r="B13" s="145"/>
      <c r="C13" s="143">
        <v>15200</v>
      </c>
      <c r="D13" s="144">
        <v>1.6</v>
      </c>
      <c r="E13" s="143">
        <v>24320</v>
      </c>
    </row>
    <row r="14" spans="1:5" ht="15.75" x14ac:dyDescent="0.25">
      <c r="A14" s="189" t="s">
        <v>86</v>
      </c>
      <c r="B14" s="189"/>
      <c r="C14" s="189"/>
      <c r="D14" s="189"/>
      <c r="E14" s="189"/>
    </row>
    <row r="15" spans="1:5" ht="36" customHeight="1" x14ac:dyDescent="0.25">
      <c r="A15" s="31" t="s">
        <v>269</v>
      </c>
      <c r="B15" s="128">
        <v>1.329</v>
      </c>
      <c r="C15" s="143">
        <v>20200</v>
      </c>
      <c r="D15" s="144">
        <v>1</v>
      </c>
      <c r="E15" s="143">
        <v>20200</v>
      </c>
    </row>
    <row r="16" spans="1:5" ht="36" x14ac:dyDescent="0.25">
      <c r="A16" s="31" t="s">
        <v>269</v>
      </c>
      <c r="B16" s="130"/>
      <c r="C16" s="143">
        <v>20200</v>
      </c>
      <c r="D16" s="144">
        <v>1.3</v>
      </c>
      <c r="E16" s="143">
        <v>26260</v>
      </c>
    </row>
    <row r="17" spans="1:5" ht="35.25" customHeight="1" x14ac:dyDescent="0.25">
      <c r="A17" s="31" t="s">
        <v>269</v>
      </c>
      <c r="B17" s="145"/>
      <c r="C17" s="143">
        <v>20200</v>
      </c>
      <c r="D17" s="144">
        <v>1.6</v>
      </c>
      <c r="E17" s="143">
        <v>32320</v>
      </c>
    </row>
    <row r="18" spans="1:5" ht="15.75" x14ac:dyDescent="0.25">
      <c r="A18" s="189" t="s">
        <v>87</v>
      </c>
      <c r="B18" s="189"/>
      <c r="C18" s="189"/>
      <c r="D18" s="189"/>
      <c r="E18" s="189"/>
    </row>
    <row r="19" spans="1:5" ht="48" x14ac:dyDescent="0.25">
      <c r="A19" s="31" t="s">
        <v>270</v>
      </c>
      <c r="B19" s="128">
        <v>1.75</v>
      </c>
      <c r="C19" s="143">
        <v>26600</v>
      </c>
      <c r="D19" s="144">
        <v>1</v>
      </c>
      <c r="E19" s="143">
        <v>26600</v>
      </c>
    </row>
    <row r="20" spans="1:5" ht="48" x14ac:dyDescent="0.25">
      <c r="A20" s="31" t="s">
        <v>270</v>
      </c>
      <c r="B20" s="130"/>
      <c r="C20" s="143">
        <v>26600</v>
      </c>
      <c r="D20" s="144">
        <v>1.3</v>
      </c>
      <c r="E20" s="143">
        <v>34580</v>
      </c>
    </row>
    <row r="21" spans="1:5" ht="48" x14ac:dyDescent="0.25">
      <c r="A21" s="31" t="s">
        <v>270</v>
      </c>
      <c r="B21" s="145"/>
      <c r="C21" s="143">
        <v>26600</v>
      </c>
      <c r="D21" s="144">
        <v>1.6</v>
      </c>
      <c r="E21" s="143">
        <v>42560</v>
      </c>
    </row>
    <row r="22" spans="1:5" ht="15.75" x14ac:dyDescent="0.25">
      <c r="A22" s="189" t="s">
        <v>88</v>
      </c>
      <c r="B22" s="189"/>
      <c r="C22" s="189"/>
      <c r="D22" s="189"/>
      <c r="E22" s="189"/>
    </row>
    <row r="23" spans="1:5" ht="36" x14ac:dyDescent="0.25">
      <c r="A23" s="31" t="s">
        <v>271</v>
      </c>
      <c r="B23" s="128">
        <v>2.4079999999999999</v>
      </c>
      <c r="C23" s="143">
        <v>36600</v>
      </c>
      <c r="D23" s="144">
        <v>1</v>
      </c>
      <c r="E23" s="143">
        <v>36600</v>
      </c>
    </row>
    <row r="24" spans="1:5" ht="36" x14ac:dyDescent="0.25">
      <c r="A24" s="31" t="s">
        <v>271</v>
      </c>
      <c r="B24" s="130"/>
      <c r="C24" s="143">
        <v>36600</v>
      </c>
      <c r="D24" s="144">
        <v>1.3</v>
      </c>
      <c r="E24" s="143">
        <v>47580</v>
      </c>
    </row>
    <row r="25" spans="1:5" ht="36" x14ac:dyDescent="0.25">
      <c r="A25" s="31" t="s">
        <v>271</v>
      </c>
      <c r="B25" s="145"/>
      <c r="C25" s="143">
        <v>36600</v>
      </c>
      <c r="D25" s="144">
        <v>1.6</v>
      </c>
      <c r="E25" s="143">
        <v>58560</v>
      </c>
    </row>
    <row r="26" spans="1:5" ht="15.75" x14ac:dyDescent="0.25">
      <c r="A26" s="189" t="s">
        <v>89</v>
      </c>
      <c r="B26" s="189"/>
      <c r="C26" s="189"/>
      <c r="D26" s="189"/>
      <c r="E26" s="189"/>
    </row>
    <row r="27" spans="1:5" x14ac:dyDescent="0.25">
      <c r="A27" s="33" t="s">
        <v>272</v>
      </c>
      <c r="B27" s="128">
        <v>2.7170000000000001</v>
      </c>
      <c r="C27" s="143">
        <v>41300</v>
      </c>
      <c r="D27" s="144">
        <v>1</v>
      </c>
      <c r="E27" s="143">
        <v>41300</v>
      </c>
    </row>
    <row r="28" spans="1:5" ht="15.75" x14ac:dyDescent="0.25">
      <c r="A28" s="33" t="s">
        <v>272</v>
      </c>
      <c r="B28" s="130"/>
      <c r="C28" s="143">
        <v>41300</v>
      </c>
      <c r="D28" s="144">
        <v>1.3</v>
      </c>
      <c r="E28" s="143">
        <v>53690</v>
      </c>
    </row>
    <row r="29" spans="1:5" x14ac:dyDescent="0.25">
      <c r="A29" s="33" t="s">
        <v>272</v>
      </c>
      <c r="B29" s="145"/>
      <c r="C29" s="143">
        <v>41300</v>
      </c>
      <c r="D29" s="144">
        <v>1.6</v>
      </c>
      <c r="E29" s="143">
        <v>66080</v>
      </c>
    </row>
    <row r="30" spans="1:5" x14ac:dyDescent="0.25">
      <c r="A30" s="103"/>
      <c r="B30" s="23"/>
      <c r="C30" s="23"/>
      <c r="D30" s="23"/>
      <c r="E30" s="23"/>
    </row>
    <row r="31" spans="1:5" x14ac:dyDescent="0.25">
      <c r="A31" s="124"/>
      <c r="B31" s="124"/>
      <c r="C31" s="124"/>
      <c r="D31" s="124"/>
      <c r="E31" s="124"/>
    </row>
    <row r="32" spans="1:5" x14ac:dyDescent="0.25">
      <c r="A32" s="129" t="s">
        <v>275</v>
      </c>
      <c r="B32" s="83"/>
      <c r="C32" s="83"/>
      <c r="D32" s="83"/>
      <c r="E32" s="83"/>
    </row>
    <row r="33" spans="1:5" ht="34.5" customHeight="1" x14ac:dyDescent="0.25">
      <c r="A33" s="9" t="s">
        <v>2</v>
      </c>
      <c r="B33" s="99" t="s">
        <v>3</v>
      </c>
      <c r="C33" s="9" t="s">
        <v>4</v>
      </c>
      <c r="D33" s="9" t="s">
        <v>5</v>
      </c>
      <c r="E33" s="9" t="s">
        <v>6</v>
      </c>
    </row>
    <row r="34" spans="1:5" x14ac:dyDescent="0.25">
      <c r="A34" s="25">
        <v>1</v>
      </c>
      <c r="B34" s="25">
        <v>2</v>
      </c>
      <c r="C34" s="25"/>
      <c r="D34" s="25"/>
      <c r="E34" s="52">
        <v>3</v>
      </c>
    </row>
    <row r="35" spans="1:5" ht="30.75" customHeight="1" x14ac:dyDescent="0.25">
      <c r="A35" s="189" t="s">
        <v>244</v>
      </c>
      <c r="B35" s="189"/>
      <c r="C35" s="189"/>
      <c r="D35" s="189"/>
      <c r="E35" s="189"/>
    </row>
    <row r="36" spans="1:5" ht="60" x14ac:dyDescent="0.25">
      <c r="A36" s="31" t="s">
        <v>90</v>
      </c>
      <c r="B36" s="128">
        <v>1</v>
      </c>
      <c r="C36" s="143">
        <v>26250</v>
      </c>
      <c r="D36" s="144">
        <v>1</v>
      </c>
      <c r="E36" s="143">
        <v>26250</v>
      </c>
    </row>
    <row r="37" spans="1:5" ht="60" x14ac:dyDescent="0.25">
      <c r="A37" s="31" t="s">
        <v>90</v>
      </c>
      <c r="B37" s="130"/>
      <c r="C37" s="143">
        <v>26250</v>
      </c>
      <c r="D37" s="144">
        <v>1.3</v>
      </c>
      <c r="E37" s="143">
        <v>34125</v>
      </c>
    </row>
    <row r="38" spans="1:5" ht="49.5" customHeight="1" x14ac:dyDescent="0.25">
      <c r="A38" s="31" t="s">
        <v>90</v>
      </c>
      <c r="B38" s="145"/>
      <c r="C38" s="143">
        <v>26250</v>
      </c>
      <c r="D38" s="144">
        <v>1.6</v>
      </c>
      <c r="E38" s="143">
        <v>42000</v>
      </c>
    </row>
    <row r="39" spans="1:5" ht="15.75" x14ac:dyDescent="0.25">
      <c r="A39" s="189" t="s">
        <v>245</v>
      </c>
      <c r="B39" s="189"/>
      <c r="C39" s="189"/>
      <c r="D39" s="189"/>
      <c r="E39" s="189"/>
    </row>
    <row r="40" spans="1:5" ht="39" customHeight="1" x14ac:dyDescent="0.25">
      <c r="A40" s="31" t="s">
        <v>91</v>
      </c>
      <c r="B40" s="128">
        <v>1.337</v>
      </c>
      <c r="C40" s="143">
        <v>35100</v>
      </c>
      <c r="D40" s="144">
        <v>1</v>
      </c>
      <c r="E40" s="143">
        <v>35100</v>
      </c>
    </row>
    <row r="41" spans="1:5" ht="36" customHeight="1" x14ac:dyDescent="0.25">
      <c r="A41" s="31" t="s">
        <v>91</v>
      </c>
      <c r="B41" s="130"/>
      <c r="C41" s="143">
        <v>35100</v>
      </c>
      <c r="D41" s="144">
        <v>1.3</v>
      </c>
      <c r="E41" s="143">
        <v>45630</v>
      </c>
    </row>
    <row r="42" spans="1:5" ht="38.25" customHeight="1" x14ac:dyDescent="0.25">
      <c r="A42" s="31" t="s">
        <v>91</v>
      </c>
      <c r="B42" s="145"/>
      <c r="C42" s="143">
        <v>35100</v>
      </c>
      <c r="D42" s="144">
        <v>1.6</v>
      </c>
      <c r="E42" s="143">
        <v>56160</v>
      </c>
    </row>
    <row r="43" spans="1:5" ht="15.75" x14ac:dyDescent="0.25">
      <c r="A43" s="189" t="s">
        <v>246</v>
      </c>
      <c r="B43" s="189"/>
      <c r="C43" s="189"/>
      <c r="D43" s="189"/>
      <c r="E43" s="189"/>
    </row>
    <row r="44" spans="1:5" ht="27" customHeight="1" x14ac:dyDescent="0.25">
      <c r="A44" s="31" t="s">
        <v>92</v>
      </c>
      <c r="B44" s="128">
        <v>1.754</v>
      </c>
      <c r="C44" s="143">
        <v>46050</v>
      </c>
      <c r="D44" s="144">
        <v>1</v>
      </c>
      <c r="E44" s="143">
        <v>46050</v>
      </c>
    </row>
    <row r="45" spans="1:5" ht="25.5" customHeight="1" x14ac:dyDescent="0.25">
      <c r="A45" s="31" t="s">
        <v>92</v>
      </c>
      <c r="B45" s="130"/>
      <c r="C45" s="143">
        <v>46050</v>
      </c>
      <c r="D45" s="144">
        <v>1.3</v>
      </c>
      <c r="E45" s="143">
        <v>59865</v>
      </c>
    </row>
    <row r="46" spans="1:5" ht="25.5" customHeight="1" x14ac:dyDescent="0.25">
      <c r="A46" s="31" t="s">
        <v>92</v>
      </c>
      <c r="B46" s="145"/>
      <c r="C46" s="143">
        <v>46050</v>
      </c>
      <c r="D46" s="144">
        <v>1.6</v>
      </c>
      <c r="E46" s="143">
        <v>73680</v>
      </c>
    </row>
    <row r="47" spans="1:5" ht="15.75" x14ac:dyDescent="0.25">
      <c r="A47" s="189" t="s">
        <v>247</v>
      </c>
      <c r="B47" s="189"/>
      <c r="C47" s="189"/>
      <c r="D47" s="189"/>
      <c r="E47" s="189"/>
    </row>
    <row r="48" spans="1:5" ht="24" x14ac:dyDescent="0.25">
      <c r="A48" s="31" t="s">
        <v>222</v>
      </c>
      <c r="B48" s="128">
        <v>2.4060000000000001</v>
      </c>
      <c r="C48" s="143">
        <v>63150</v>
      </c>
      <c r="D48" s="144">
        <v>1</v>
      </c>
      <c r="E48" s="143">
        <v>63150</v>
      </c>
    </row>
    <row r="49" spans="1:5" ht="30" customHeight="1" x14ac:dyDescent="0.25">
      <c r="A49" s="31" t="s">
        <v>222</v>
      </c>
      <c r="B49" s="130"/>
      <c r="C49" s="143">
        <v>63150</v>
      </c>
      <c r="D49" s="144">
        <v>1.3</v>
      </c>
      <c r="E49" s="143">
        <v>82095</v>
      </c>
    </row>
    <row r="50" spans="1:5" ht="24" x14ac:dyDescent="0.25">
      <c r="A50" s="31" t="s">
        <v>222</v>
      </c>
      <c r="B50" s="145"/>
      <c r="C50" s="143">
        <v>63150</v>
      </c>
      <c r="D50" s="144">
        <v>1.6</v>
      </c>
      <c r="E50" s="143">
        <v>101040</v>
      </c>
    </row>
    <row r="51" spans="1:5" x14ac:dyDescent="0.25">
      <c r="A51" s="48"/>
      <c r="B51" s="124"/>
      <c r="C51" s="124"/>
      <c r="D51" s="124"/>
      <c r="E51" s="124"/>
    </row>
    <row r="52" spans="1:5" ht="36" customHeight="1" x14ac:dyDescent="0.25">
      <c r="A52" s="166" t="s">
        <v>279</v>
      </c>
      <c r="B52" s="166"/>
      <c r="C52" s="166"/>
      <c r="D52" s="166"/>
      <c r="E52" s="166"/>
    </row>
    <row r="53" spans="1:5" x14ac:dyDescent="0.25">
      <c r="A53" s="124"/>
      <c r="B53" s="124"/>
      <c r="C53" s="124"/>
    </row>
    <row r="54" spans="1:5" ht="20.25" customHeight="1" x14ac:dyDescent="0.25">
      <c r="A54" s="169" t="s">
        <v>93</v>
      </c>
      <c r="B54" s="169"/>
      <c r="C54" s="169"/>
      <c r="D54" s="169"/>
      <c r="E54" s="169"/>
    </row>
    <row r="55" spans="1:5" x14ac:dyDescent="0.25">
      <c r="A55" s="126"/>
      <c r="B55" s="126"/>
      <c r="C55" s="126"/>
    </row>
    <row r="56" spans="1:5" ht="16.5" customHeight="1" x14ac:dyDescent="0.25">
      <c r="A56" s="131" t="s">
        <v>262</v>
      </c>
      <c r="C56" s="86"/>
      <c r="D56" s="146">
        <v>17700</v>
      </c>
    </row>
    <row r="57" spans="1:5" ht="36" x14ac:dyDescent="0.25">
      <c r="A57" s="99" t="s">
        <v>2</v>
      </c>
      <c r="B57" s="99" t="s">
        <v>3</v>
      </c>
      <c r="C57" s="99" t="s">
        <v>27</v>
      </c>
    </row>
    <row r="58" spans="1:5" ht="16.5" customHeight="1" x14ac:dyDescent="0.25">
      <c r="A58" s="25">
        <v>1</v>
      </c>
      <c r="B58" s="25">
        <v>2</v>
      </c>
      <c r="C58" s="52">
        <v>3</v>
      </c>
    </row>
    <row r="59" spans="1:5" ht="15.75" x14ac:dyDescent="0.25">
      <c r="A59" s="194" t="s">
        <v>94</v>
      </c>
      <c r="B59" s="195"/>
      <c r="C59" s="196"/>
    </row>
    <row r="60" spans="1:5" ht="16.5" customHeight="1" x14ac:dyDescent="0.25">
      <c r="A60" s="33" t="s">
        <v>95</v>
      </c>
      <c r="B60" s="128">
        <v>1</v>
      </c>
      <c r="C60" s="127">
        <v>11800</v>
      </c>
    </row>
    <row r="61" spans="1:5" ht="15.75" x14ac:dyDescent="0.25">
      <c r="A61" s="194" t="s">
        <v>96</v>
      </c>
      <c r="B61" s="195"/>
      <c r="C61" s="196"/>
    </row>
    <row r="62" spans="1:5" x14ac:dyDescent="0.25">
      <c r="A62" s="33" t="s">
        <v>97</v>
      </c>
      <c r="B62" s="128">
        <v>1.0169999999999999</v>
      </c>
      <c r="C62" s="127">
        <v>12000</v>
      </c>
    </row>
    <row r="63" spans="1:5" ht="30" customHeight="1" x14ac:dyDescent="0.25">
      <c r="A63" s="194" t="s">
        <v>98</v>
      </c>
      <c r="B63" s="195"/>
      <c r="C63" s="196"/>
    </row>
    <row r="64" spans="1:5" x14ac:dyDescent="0.25">
      <c r="A64" s="33" t="s">
        <v>99</v>
      </c>
      <c r="B64" s="128">
        <v>1.034</v>
      </c>
      <c r="C64" s="127">
        <v>12200</v>
      </c>
    </row>
    <row r="65" spans="1:5" ht="15.75" x14ac:dyDescent="0.25">
      <c r="A65" s="194" t="s">
        <v>100</v>
      </c>
      <c r="B65" s="195"/>
      <c r="C65" s="196"/>
    </row>
    <row r="66" spans="1:5" x14ac:dyDescent="0.25">
      <c r="A66" s="33" t="s">
        <v>101</v>
      </c>
      <c r="B66" s="128">
        <v>1.0509999999999999</v>
      </c>
      <c r="C66" s="127">
        <v>12400</v>
      </c>
    </row>
    <row r="67" spans="1:5" x14ac:dyDescent="0.25">
      <c r="A67" s="49"/>
      <c r="B67" s="78"/>
      <c r="C67" s="78"/>
    </row>
    <row r="68" spans="1:5" ht="15" customHeight="1" x14ac:dyDescent="0.25">
      <c r="A68" s="166" t="s">
        <v>103</v>
      </c>
      <c r="B68" s="166"/>
      <c r="C68" s="166"/>
      <c r="D68" s="166"/>
      <c r="E68" s="166"/>
    </row>
    <row r="69" spans="1:5" x14ac:dyDescent="0.25">
      <c r="A69" s="124"/>
      <c r="B69" s="124"/>
      <c r="C69" s="124"/>
    </row>
    <row r="70" spans="1:5" x14ac:dyDescent="0.25">
      <c r="A70" s="131" t="s">
        <v>263</v>
      </c>
      <c r="C70" s="86"/>
      <c r="D70" s="146">
        <v>20700</v>
      </c>
    </row>
    <row r="71" spans="1:5" ht="36" x14ac:dyDescent="0.25">
      <c r="A71" s="99" t="s">
        <v>2</v>
      </c>
      <c r="B71" s="99" t="s">
        <v>3</v>
      </c>
      <c r="C71" s="99" t="s">
        <v>27</v>
      </c>
    </row>
    <row r="72" spans="1:5" x14ac:dyDescent="0.25">
      <c r="A72" s="25">
        <v>1</v>
      </c>
      <c r="B72" s="25">
        <v>2</v>
      </c>
      <c r="C72" s="52">
        <v>3</v>
      </c>
    </row>
    <row r="73" spans="1:5" ht="15.75" x14ac:dyDescent="0.25">
      <c r="A73" s="190" t="s">
        <v>104</v>
      </c>
      <c r="B73" s="191"/>
      <c r="C73" s="192"/>
    </row>
    <row r="74" spans="1:5" x14ac:dyDescent="0.25">
      <c r="A74" s="33" t="s">
        <v>105</v>
      </c>
      <c r="B74" s="128">
        <v>1</v>
      </c>
      <c r="C74" s="127">
        <v>13800</v>
      </c>
    </row>
    <row r="75" spans="1:5" ht="15.75" x14ac:dyDescent="0.25">
      <c r="A75" s="190" t="s">
        <v>106</v>
      </c>
      <c r="B75" s="191"/>
      <c r="C75" s="192"/>
    </row>
    <row r="76" spans="1:5" ht="36" x14ac:dyDescent="0.25">
      <c r="A76" s="33" t="s">
        <v>107</v>
      </c>
      <c r="B76" s="128">
        <v>1.0289999999999999</v>
      </c>
      <c r="C76" s="127">
        <v>14200</v>
      </c>
    </row>
    <row r="77" spans="1:5" ht="15.75" x14ac:dyDescent="0.25">
      <c r="A77" s="190" t="s">
        <v>209</v>
      </c>
      <c r="B77" s="191"/>
      <c r="C77" s="192"/>
    </row>
    <row r="78" spans="1:5" ht="24" x14ac:dyDescent="0.25">
      <c r="A78" s="33" t="s">
        <v>108</v>
      </c>
      <c r="B78" s="128">
        <v>1.101</v>
      </c>
      <c r="C78" s="127">
        <v>15200</v>
      </c>
    </row>
    <row r="79" spans="1:5" ht="15.75" x14ac:dyDescent="0.25">
      <c r="A79" s="190" t="s">
        <v>109</v>
      </c>
      <c r="B79" s="191"/>
      <c r="C79" s="192"/>
    </row>
    <row r="80" spans="1:5" ht="24" x14ac:dyDescent="0.25">
      <c r="A80" s="33" t="s">
        <v>110</v>
      </c>
      <c r="B80" s="128">
        <v>1.464</v>
      </c>
      <c r="C80" s="127">
        <v>20200</v>
      </c>
    </row>
    <row r="81" spans="1:3" x14ac:dyDescent="0.25">
      <c r="A81" s="133"/>
      <c r="B81" s="85"/>
      <c r="C81" s="85"/>
    </row>
    <row r="82" spans="1:3" ht="22.5" customHeight="1" x14ac:dyDescent="0.25">
      <c r="A82" s="193" t="s">
        <v>273</v>
      </c>
      <c r="B82" s="193"/>
      <c r="C82" s="193"/>
    </row>
  </sheetData>
  <mergeCells count="22">
    <mergeCell ref="A52:E52"/>
    <mergeCell ref="A79:C79"/>
    <mergeCell ref="A82:C82"/>
    <mergeCell ref="A54:E54"/>
    <mergeCell ref="A68:E68"/>
    <mergeCell ref="A65:C65"/>
    <mergeCell ref="A73:C73"/>
    <mergeCell ref="A75:C75"/>
    <mergeCell ref="A77:C77"/>
    <mergeCell ref="A63:C63"/>
    <mergeCell ref="A59:C59"/>
    <mergeCell ref="A61:C61"/>
    <mergeCell ref="A5:E5"/>
    <mergeCell ref="A10:E10"/>
    <mergeCell ref="A14:E14"/>
    <mergeCell ref="A18:E18"/>
    <mergeCell ref="A22:E22"/>
    <mergeCell ref="A26:E26"/>
    <mergeCell ref="A35:E35"/>
    <mergeCell ref="A39:E39"/>
    <mergeCell ref="A43:E43"/>
    <mergeCell ref="A47:E4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5" sqref="A5:C5"/>
    </sheetView>
  </sheetViews>
  <sheetFormatPr defaultColWidth="9.140625" defaultRowHeight="15" x14ac:dyDescent="0.25"/>
  <cols>
    <col min="1" max="1" width="49.28515625" style="18" customWidth="1"/>
    <col min="2" max="3" width="18.5703125" style="18" customWidth="1"/>
    <col min="4" max="16384" width="9.140625" style="18"/>
  </cols>
  <sheetData>
    <row r="1" spans="1:6" x14ac:dyDescent="0.25">
      <c r="A1" s="123"/>
      <c r="B1" s="123"/>
      <c r="C1" s="121" t="s">
        <v>111</v>
      </c>
      <c r="F1" s="115"/>
    </row>
    <row r="2" spans="1:6" x14ac:dyDescent="0.25">
      <c r="A2" s="153"/>
      <c r="B2" s="153"/>
      <c r="C2" s="153" t="s">
        <v>266</v>
      </c>
      <c r="F2" s="115"/>
    </row>
    <row r="3" spans="1:6" x14ac:dyDescent="0.25">
      <c r="A3" s="153"/>
      <c r="B3" s="153"/>
      <c r="C3" s="153" t="s">
        <v>267</v>
      </c>
      <c r="F3" s="115"/>
    </row>
    <row r="4" spans="1:6" x14ac:dyDescent="0.25">
      <c r="A4" s="15"/>
      <c r="B4" s="15"/>
      <c r="C4" s="16"/>
    </row>
    <row r="5" spans="1:6" ht="30" customHeight="1" x14ac:dyDescent="0.25">
      <c r="A5" s="166" t="s">
        <v>252</v>
      </c>
      <c r="B5" s="166"/>
      <c r="C5" s="166"/>
    </row>
    <row r="6" spans="1:6" x14ac:dyDescent="0.25">
      <c r="A6" s="28"/>
      <c r="B6" s="28"/>
      <c r="C6" s="28"/>
    </row>
    <row r="7" spans="1:6" x14ac:dyDescent="0.25">
      <c r="A7" s="97" t="s">
        <v>262</v>
      </c>
      <c r="B7" s="43"/>
      <c r="C7" s="43"/>
    </row>
    <row r="8" spans="1:6" ht="36" x14ac:dyDescent="0.25">
      <c r="A8" s="24" t="s">
        <v>2</v>
      </c>
      <c r="B8" s="24" t="s">
        <v>3</v>
      </c>
      <c r="C8" s="24" t="s">
        <v>27</v>
      </c>
    </row>
    <row r="9" spans="1:6" x14ac:dyDescent="0.25">
      <c r="A9" s="25">
        <v>1</v>
      </c>
      <c r="B9" s="25">
        <v>2</v>
      </c>
      <c r="C9" s="52">
        <v>3</v>
      </c>
    </row>
    <row r="10" spans="1:6" ht="15.75" x14ac:dyDescent="0.25">
      <c r="A10" s="190" t="s">
        <v>112</v>
      </c>
      <c r="B10" s="191"/>
      <c r="C10" s="192"/>
    </row>
    <row r="11" spans="1:6" ht="25.5" x14ac:dyDescent="0.25">
      <c r="A11" s="50" t="s">
        <v>113</v>
      </c>
      <c r="B11" s="104">
        <f>C11/11800</f>
        <v>1</v>
      </c>
      <c r="C11" s="27">
        <v>11800</v>
      </c>
    </row>
    <row r="12" spans="1:6" ht="15.75" x14ac:dyDescent="0.25">
      <c r="A12" s="190" t="s">
        <v>114</v>
      </c>
      <c r="B12" s="191"/>
      <c r="C12" s="192"/>
    </row>
    <row r="13" spans="1:6" ht="38.25" x14ac:dyDescent="0.25">
      <c r="A13" s="50" t="s">
        <v>115</v>
      </c>
      <c r="B13" s="120">
        <f>C13/11800</f>
        <v>1.0169491525423728</v>
      </c>
      <c r="C13" s="27">
        <v>12000</v>
      </c>
    </row>
    <row r="14" spans="1:6" ht="15.75" x14ac:dyDescent="0.25">
      <c r="A14" s="190" t="s">
        <v>116</v>
      </c>
      <c r="B14" s="191"/>
      <c r="C14" s="192"/>
    </row>
    <row r="15" spans="1:6" ht="25.5" x14ac:dyDescent="0.25">
      <c r="A15" s="50" t="s">
        <v>117</v>
      </c>
      <c r="B15" s="120">
        <f>C15/11800</f>
        <v>1.0338983050847457</v>
      </c>
      <c r="C15" s="27">
        <v>12200</v>
      </c>
    </row>
    <row r="16" spans="1:6" x14ac:dyDescent="0.25">
      <c r="A16" s="39"/>
      <c r="B16" s="22"/>
      <c r="C16" s="51"/>
    </row>
    <row r="17" spans="1:3" ht="30" customHeight="1" x14ac:dyDescent="0.25">
      <c r="A17" s="193" t="s">
        <v>102</v>
      </c>
      <c r="B17" s="193"/>
      <c r="C17" s="193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C41" sqref="C41"/>
    </sheetView>
  </sheetViews>
  <sheetFormatPr defaultColWidth="9.140625" defaultRowHeight="15" x14ac:dyDescent="0.25"/>
  <cols>
    <col min="1" max="1" width="49.28515625" style="18" customWidth="1"/>
    <col min="2" max="3" width="18.5703125" style="18" customWidth="1"/>
    <col min="4" max="16384" width="9.140625" style="18"/>
  </cols>
  <sheetData>
    <row r="1" spans="1:3" s="113" customFormat="1" x14ac:dyDescent="0.25">
      <c r="C1" s="111" t="s">
        <v>283</v>
      </c>
    </row>
    <row r="2" spans="1:3" s="113" customFormat="1" x14ac:dyDescent="0.25">
      <c r="C2" s="153" t="s">
        <v>266</v>
      </c>
    </row>
    <row r="3" spans="1:3" s="113" customFormat="1" x14ac:dyDescent="0.25">
      <c r="A3" s="159"/>
      <c r="B3" s="159"/>
      <c r="C3" s="153" t="s">
        <v>267</v>
      </c>
    </row>
    <row r="4" spans="1:3" x14ac:dyDescent="0.25">
      <c r="A4" s="160"/>
      <c r="B4" s="197"/>
      <c r="C4" s="197"/>
    </row>
    <row r="5" spans="1:3" ht="30.75" customHeight="1" x14ac:dyDescent="0.25">
      <c r="A5" s="166" t="s">
        <v>285</v>
      </c>
      <c r="B5" s="166"/>
      <c r="C5" s="166"/>
    </row>
    <row r="6" spans="1:3" x14ac:dyDescent="0.25">
      <c r="A6" s="44"/>
      <c r="B6" s="198"/>
      <c r="C6" s="198"/>
    </row>
    <row r="7" spans="1:3" ht="30" customHeight="1" x14ac:dyDescent="0.25">
      <c r="A7" s="166" t="s">
        <v>118</v>
      </c>
      <c r="B7" s="166"/>
      <c r="C7" s="166"/>
    </row>
    <row r="8" spans="1:3" x14ac:dyDescent="0.25">
      <c r="A8" s="100"/>
      <c r="B8" s="100"/>
      <c r="C8" s="100"/>
    </row>
    <row r="9" spans="1:3" x14ac:dyDescent="0.25">
      <c r="A9" s="56" t="s">
        <v>258</v>
      </c>
      <c r="B9" s="56"/>
      <c r="C9" s="56"/>
    </row>
    <row r="10" spans="1:3" ht="36" x14ac:dyDescent="0.25">
      <c r="A10" s="99" t="s">
        <v>2</v>
      </c>
      <c r="B10" s="99" t="s">
        <v>3</v>
      </c>
      <c r="C10" s="99" t="s">
        <v>27</v>
      </c>
    </row>
    <row r="11" spans="1:3" x14ac:dyDescent="0.25">
      <c r="A11" s="212">
        <v>1</v>
      </c>
      <c r="B11" s="212">
        <v>2</v>
      </c>
      <c r="C11" s="212">
        <v>3</v>
      </c>
    </row>
    <row r="12" spans="1:3" ht="16.5" customHeight="1" x14ac:dyDescent="0.25">
      <c r="A12" s="199" t="s">
        <v>119</v>
      </c>
      <c r="B12" s="199"/>
      <c r="C12" s="199"/>
    </row>
    <row r="13" spans="1:3" x14ac:dyDescent="0.25">
      <c r="A13" s="33" t="s">
        <v>120</v>
      </c>
      <c r="B13" s="154">
        <v>1</v>
      </c>
      <c r="C13" s="152">
        <v>11600</v>
      </c>
    </row>
    <row r="14" spans="1:3" x14ac:dyDescent="0.25">
      <c r="A14" s="57"/>
      <c r="B14" s="58"/>
      <c r="C14" s="58"/>
    </row>
    <row r="15" spans="1:3" ht="30" customHeight="1" x14ac:dyDescent="0.25">
      <c r="A15" s="166" t="s">
        <v>121</v>
      </c>
      <c r="B15" s="166"/>
      <c r="C15" s="166"/>
    </row>
    <row r="16" spans="1:3" x14ac:dyDescent="0.25">
      <c r="A16" s="100"/>
      <c r="B16" s="100"/>
      <c r="C16" s="100"/>
    </row>
    <row r="17" spans="1:4" x14ac:dyDescent="0.25">
      <c r="A17" s="101" t="s">
        <v>262</v>
      </c>
      <c r="B17" s="101"/>
      <c r="C17" s="101"/>
    </row>
    <row r="18" spans="1:4" ht="36" x14ac:dyDescent="0.25">
      <c r="A18" s="99" t="s">
        <v>2</v>
      </c>
      <c r="B18" s="99" t="s">
        <v>3</v>
      </c>
      <c r="C18" s="99" t="s">
        <v>27</v>
      </c>
    </row>
    <row r="19" spans="1:4" x14ac:dyDescent="0.25">
      <c r="A19" s="212">
        <v>1</v>
      </c>
      <c r="B19" s="212">
        <v>2</v>
      </c>
      <c r="C19" s="212">
        <v>3</v>
      </c>
    </row>
    <row r="20" spans="1:4" ht="16.5" customHeight="1" x14ac:dyDescent="0.25">
      <c r="A20" s="199" t="s">
        <v>122</v>
      </c>
      <c r="B20" s="199"/>
      <c r="C20" s="199"/>
    </row>
    <row r="21" spans="1:4" ht="15" customHeight="1" x14ac:dyDescent="0.25">
      <c r="A21" s="33" t="s">
        <v>123</v>
      </c>
      <c r="B21" s="154">
        <v>1</v>
      </c>
      <c r="C21" s="152">
        <v>11800</v>
      </c>
    </row>
    <row r="22" spans="1:4" ht="16.5" customHeight="1" x14ac:dyDescent="0.25">
      <c r="A22" s="199" t="s">
        <v>124</v>
      </c>
      <c r="B22" s="199"/>
      <c r="C22" s="199"/>
    </row>
    <row r="23" spans="1:4" ht="23.25" customHeight="1" x14ac:dyDescent="0.25">
      <c r="A23" s="33" t="s">
        <v>125</v>
      </c>
      <c r="B23" s="154">
        <v>1.0169999999999999</v>
      </c>
      <c r="C23" s="152">
        <v>12000</v>
      </c>
    </row>
    <row r="24" spans="1:4" x14ac:dyDescent="0.25">
      <c r="A24" s="49"/>
      <c r="B24" s="102"/>
      <c r="C24" s="102"/>
    </row>
    <row r="25" spans="1:4" x14ac:dyDescent="0.25">
      <c r="A25" s="166" t="s">
        <v>126</v>
      </c>
      <c r="B25" s="166"/>
      <c r="C25" s="166"/>
    </row>
    <row r="26" spans="1:4" x14ac:dyDescent="0.25">
      <c r="A26" s="100"/>
      <c r="B26" s="100"/>
      <c r="C26" s="100"/>
    </row>
    <row r="27" spans="1:4" x14ac:dyDescent="0.25">
      <c r="A27" s="101" t="s">
        <v>280</v>
      </c>
      <c r="B27" s="101"/>
      <c r="C27" s="101"/>
    </row>
    <row r="28" spans="1:4" s="3" customFormat="1" ht="41.25" customHeight="1" x14ac:dyDescent="0.25">
      <c r="A28" s="9" t="s">
        <v>2</v>
      </c>
      <c r="B28" s="9" t="s">
        <v>3</v>
      </c>
      <c r="C28" s="99" t="s">
        <v>27</v>
      </c>
      <c r="D28" s="2"/>
    </row>
    <row r="29" spans="1:4" s="55" customFormat="1" ht="15" customHeight="1" x14ac:dyDescent="0.25">
      <c r="A29" s="53">
        <v>1</v>
      </c>
      <c r="B29" s="53">
        <v>2</v>
      </c>
      <c r="C29" s="53">
        <v>3</v>
      </c>
      <c r="D29" s="54"/>
    </row>
    <row r="30" spans="1:4" ht="15.75" x14ac:dyDescent="0.25">
      <c r="A30" s="200" t="s">
        <v>127</v>
      </c>
      <c r="B30" s="200"/>
      <c r="C30" s="200"/>
    </row>
    <row r="31" spans="1:4" ht="22.5" x14ac:dyDescent="0.25">
      <c r="A31" s="213" t="s">
        <v>128</v>
      </c>
      <c r="B31" s="214">
        <v>1</v>
      </c>
      <c r="C31" s="99">
        <v>22650</v>
      </c>
    </row>
    <row r="32" spans="1:4" ht="15.75" x14ac:dyDescent="0.25">
      <c r="A32" s="200" t="s">
        <v>129</v>
      </c>
      <c r="B32" s="200"/>
      <c r="C32" s="200"/>
    </row>
    <row r="33" spans="1:4" ht="33.75" x14ac:dyDescent="0.25">
      <c r="A33" s="213" t="s">
        <v>130</v>
      </c>
      <c r="B33" s="214">
        <v>1.0129999999999999</v>
      </c>
      <c r="C33" s="99">
        <v>22950</v>
      </c>
      <c r="D33" s="76"/>
    </row>
    <row r="34" spans="1:4" ht="15.75" x14ac:dyDescent="0.25">
      <c r="A34" s="200" t="s">
        <v>131</v>
      </c>
      <c r="B34" s="200"/>
      <c r="C34" s="200"/>
    </row>
    <row r="35" spans="1:4" ht="45" x14ac:dyDescent="0.25">
      <c r="A35" s="213" t="s">
        <v>132</v>
      </c>
      <c r="B35" s="214">
        <v>1.0329999999999999</v>
      </c>
      <c r="C35" s="99">
        <v>23400</v>
      </c>
      <c r="D35" s="76"/>
    </row>
    <row r="36" spans="1:4" ht="31.5" customHeight="1" x14ac:dyDescent="0.25">
      <c r="A36" s="165" t="s">
        <v>133</v>
      </c>
      <c r="B36" s="165"/>
      <c r="C36" s="165"/>
    </row>
    <row r="37" spans="1:4" ht="56.25" x14ac:dyDescent="0.25">
      <c r="A37" s="213" t="s">
        <v>134</v>
      </c>
      <c r="B37" s="214">
        <v>1.0529999999999999</v>
      </c>
      <c r="C37" s="99">
        <v>23850</v>
      </c>
      <c r="D37" s="76"/>
    </row>
    <row r="38" spans="1:4" ht="31.5" customHeight="1" x14ac:dyDescent="0.25">
      <c r="A38" s="215" t="s">
        <v>135</v>
      </c>
      <c r="B38" s="215"/>
      <c r="C38" s="215"/>
    </row>
    <row r="39" spans="1:4" ht="56.25" x14ac:dyDescent="0.25">
      <c r="A39" s="213" t="s">
        <v>134</v>
      </c>
      <c r="B39" s="214">
        <v>1.093</v>
      </c>
      <c r="C39" s="99">
        <v>24750</v>
      </c>
      <c r="D39" s="76"/>
    </row>
    <row r="40" spans="1:4" ht="33" customHeight="1" x14ac:dyDescent="0.25">
      <c r="A40" s="165" t="s">
        <v>136</v>
      </c>
      <c r="B40" s="165"/>
      <c r="C40" s="165"/>
    </row>
    <row r="41" spans="1:4" ht="56.25" x14ac:dyDescent="0.25">
      <c r="A41" s="213" t="s">
        <v>134</v>
      </c>
      <c r="B41" s="214">
        <v>1.2190000000000001</v>
      </c>
      <c r="C41" s="99">
        <v>27600</v>
      </c>
      <c r="D41" s="76"/>
    </row>
    <row r="42" spans="1:4" x14ac:dyDescent="0.25">
      <c r="A42" s="201" t="s">
        <v>137</v>
      </c>
      <c r="B42" s="201"/>
      <c r="C42" s="201"/>
    </row>
    <row r="43" spans="1:4" x14ac:dyDescent="0.25">
      <c r="A43" s="202" t="s">
        <v>138</v>
      </c>
      <c r="B43" s="202"/>
      <c r="C43" s="202"/>
    </row>
    <row r="44" spans="1:4" x14ac:dyDescent="0.25">
      <c r="A44" s="157"/>
      <c r="B44" s="151"/>
      <c r="C44" s="158"/>
    </row>
    <row r="45" spans="1:4" ht="29.25" customHeight="1" x14ac:dyDescent="0.25">
      <c r="A45" s="166" t="s">
        <v>139</v>
      </c>
      <c r="B45" s="166"/>
      <c r="C45" s="166"/>
    </row>
    <row r="46" spans="1:4" x14ac:dyDescent="0.25">
      <c r="A46" s="166"/>
      <c r="B46" s="166"/>
      <c r="C46" s="166"/>
    </row>
    <row r="47" spans="1:4" x14ac:dyDescent="0.25">
      <c r="A47" s="203" t="s">
        <v>257</v>
      </c>
      <c r="B47" s="203"/>
      <c r="C47" s="203"/>
    </row>
    <row r="48" spans="1:4" ht="33" customHeight="1" x14ac:dyDescent="0.25">
      <c r="A48" s="99" t="s">
        <v>2</v>
      </c>
      <c r="B48" s="99" t="s">
        <v>3</v>
      </c>
      <c r="C48" s="99" t="s">
        <v>27</v>
      </c>
    </row>
    <row r="49" spans="1:3" x14ac:dyDescent="0.25">
      <c r="A49" s="212">
        <v>1</v>
      </c>
      <c r="B49" s="212">
        <v>2</v>
      </c>
      <c r="C49" s="212">
        <v>3</v>
      </c>
    </row>
    <row r="50" spans="1:3" ht="16.5" customHeight="1" x14ac:dyDescent="0.25">
      <c r="A50" s="199" t="s">
        <v>140</v>
      </c>
      <c r="B50" s="199"/>
      <c r="C50" s="199"/>
    </row>
    <row r="51" spans="1:3" ht="78.75" x14ac:dyDescent="0.25">
      <c r="A51" s="98" t="s">
        <v>141</v>
      </c>
      <c r="B51" s="154">
        <f>C51/15200</f>
        <v>1</v>
      </c>
      <c r="C51" s="152">
        <v>15200</v>
      </c>
    </row>
    <row r="52" spans="1:3" ht="16.5" customHeight="1" x14ac:dyDescent="0.25">
      <c r="A52" s="199" t="s">
        <v>142</v>
      </c>
      <c r="B52" s="199"/>
      <c r="C52" s="199"/>
    </row>
    <row r="53" spans="1:3" ht="135" x14ac:dyDescent="0.25">
      <c r="A53" s="98" t="s">
        <v>143</v>
      </c>
      <c r="B53" s="154">
        <f>C53/15200</f>
        <v>1.0263157894736843</v>
      </c>
      <c r="C53" s="152">
        <v>15600</v>
      </c>
    </row>
    <row r="54" spans="1:3" ht="16.5" customHeight="1" x14ac:dyDescent="0.25">
      <c r="A54" s="199" t="s">
        <v>144</v>
      </c>
      <c r="B54" s="199"/>
      <c r="C54" s="199"/>
    </row>
    <row r="55" spans="1:3" ht="45" x14ac:dyDescent="0.25">
      <c r="A55" s="98" t="s">
        <v>145</v>
      </c>
      <c r="B55" s="154">
        <f>C55/15200</f>
        <v>1.3289473684210527</v>
      </c>
      <c r="C55" s="152">
        <v>20200</v>
      </c>
    </row>
    <row r="56" spans="1:3" x14ac:dyDescent="0.25">
      <c r="A56" s="155"/>
      <c r="B56" s="156"/>
      <c r="C56" s="23"/>
    </row>
    <row r="57" spans="1:3" ht="27" customHeight="1" x14ac:dyDescent="0.25">
      <c r="A57" s="185" t="s">
        <v>102</v>
      </c>
      <c r="B57" s="185"/>
      <c r="C57" s="185"/>
    </row>
    <row r="58" spans="1:3" x14ac:dyDescent="0.25">
      <c r="A58" s="185" t="s">
        <v>146</v>
      </c>
      <c r="B58" s="185"/>
      <c r="C58" s="185"/>
    </row>
    <row r="59" spans="1:3" x14ac:dyDescent="0.25">
      <c r="A59" s="185" t="s">
        <v>147</v>
      </c>
      <c r="B59" s="185"/>
      <c r="C59" s="185"/>
    </row>
  </sheetData>
  <mergeCells count="26">
    <mergeCell ref="A57:C57"/>
    <mergeCell ref="A58:C58"/>
    <mergeCell ref="A59:C59"/>
    <mergeCell ref="A54:C54"/>
    <mergeCell ref="A46:C46"/>
    <mergeCell ref="A47:C47"/>
    <mergeCell ref="A50:C50"/>
    <mergeCell ref="A52:C52"/>
    <mergeCell ref="A45:C45"/>
    <mergeCell ref="A38:C38"/>
    <mergeCell ref="A40:C40"/>
    <mergeCell ref="A42:C42"/>
    <mergeCell ref="A43:C43"/>
    <mergeCell ref="A30:C30"/>
    <mergeCell ref="A32:C32"/>
    <mergeCell ref="A34:C34"/>
    <mergeCell ref="A36:C36"/>
    <mergeCell ref="A25:C25"/>
    <mergeCell ref="A15:C15"/>
    <mergeCell ref="A20:C20"/>
    <mergeCell ref="A22:C22"/>
    <mergeCell ref="A12:C12"/>
    <mergeCell ref="B4:C4"/>
    <mergeCell ref="A5:C5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2" sqref="C2:C3"/>
    </sheetView>
  </sheetViews>
  <sheetFormatPr defaultColWidth="9.140625" defaultRowHeight="15" x14ac:dyDescent="0.25"/>
  <cols>
    <col min="1" max="1" width="49.28515625" style="18" customWidth="1"/>
    <col min="2" max="3" width="18.5703125" style="18" customWidth="1"/>
    <col min="4" max="16384" width="9.140625" style="18"/>
  </cols>
  <sheetData>
    <row r="1" spans="1:4" s="115" customFormat="1" x14ac:dyDescent="0.25">
      <c r="B1" s="119"/>
      <c r="C1" s="118" t="s">
        <v>148</v>
      </c>
    </row>
    <row r="2" spans="1:4" s="115" customFormat="1" x14ac:dyDescent="0.25">
      <c r="A2" s="119"/>
      <c r="B2" s="119"/>
      <c r="C2" s="153" t="s">
        <v>266</v>
      </c>
    </row>
    <row r="3" spans="1:4" s="115" customFormat="1" x14ac:dyDescent="0.25">
      <c r="A3" s="153"/>
      <c r="B3" s="153"/>
      <c r="C3" s="153" t="s">
        <v>267</v>
      </c>
    </row>
    <row r="4" spans="1:4" x14ac:dyDescent="0.25">
      <c r="B4" s="14"/>
      <c r="C4" s="16"/>
    </row>
    <row r="5" spans="1:4" ht="29.25" customHeight="1" x14ac:dyDescent="0.25">
      <c r="A5" s="166" t="s">
        <v>253</v>
      </c>
      <c r="B5" s="166"/>
      <c r="C5" s="166"/>
    </row>
    <row r="6" spans="1:4" x14ac:dyDescent="0.25">
      <c r="A6" s="17"/>
      <c r="B6" s="183"/>
      <c r="C6" s="183"/>
    </row>
    <row r="7" spans="1:4" x14ac:dyDescent="0.25">
      <c r="A7" s="203" t="s">
        <v>258</v>
      </c>
      <c r="B7" s="203"/>
      <c r="C7" s="203"/>
    </row>
    <row r="8" spans="1:4" ht="36" x14ac:dyDescent="0.25">
      <c r="A8" s="24" t="s">
        <v>2</v>
      </c>
      <c r="B8" s="24" t="s">
        <v>3</v>
      </c>
      <c r="C8" s="24" t="s">
        <v>27</v>
      </c>
    </row>
    <row r="9" spans="1:4" x14ac:dyDescent="0.25">
      <c r="A9" s="25">
        <v>1</v>
      </c>
      <c r="B9" s="25">
        <v>2</v>
      </c>
      <c r="C9" s="52">
        <v>3</v>
      </c>
    </row>
    <row r="10" spans="1:4" ht="28.5" customHeight="1" x14ac:dyDescent="0.25">
      <c r="A10" s="205" t="s">
        <v>149</v>
      </c>
      <c r="B10" s="205"/>
      <c r="C10" s="205"/>
    </row>
    <row r="11" spans="1:4" ht="33.75" x14ac:dyDescent="0.25">
      <c r="A11" s="98" t="s">
        <v>243</v>
      </c>
      <c r="B11" s="87">
        <f>C11/11600</f>
        <v>1</v>
      </c>
      <c r="C11" s="41">
        <v>11600</v>
      </c>
    </row>
    <row r="12" spans="1:4" ht="28.5" customHeight="1" x14ac:dyDescent="0.25">
      <c r="A12" s="205" t="s">
        <v>150</v>
      </c>
      <c r="B12" s="205"/>
      <c r="C12" s="205"/>
    </row>
    <row r="13" spans="1:4" ht="123.75" x14ac:dyDescent="0.25">
      <c r="A13" s="98" t="s">
        <v>242</v>
      </c>
      <c r="B13" s="87">
        <f>C13/11600</f>
        <v>1.0344827586206897</v>
      </c>
      <c r="C13" s="41">
        <v>12000</v>
      </c>
      <c r="D13" s="76"/>
    </row>
    <row r="14" spans="1:4" ht="28.5" customHeight="1" x14ac:dyDescent="0.25">
      <c r="A14" s="208" t="s">
        <v>151</v>
      </c>
      <c r="B14" s="205"/>
      <c r="C14" s="205"/>
    </row>
    <row r="15" spans="1:4" ht="327.75" customHeight="1" x14ac:dyDescent="0.25">
      <c r="A15" s="79" t="s">
        <v>239</v>
      </c>
      <c r="B15" s="206">
        <f t="shared" ref="B15:B17" si="0">C15/11600</f>
        <v>1.1896551724137931</v>
      </c>
      <c r="C15" s="207">
        <v>13800</v>
      </c>
      <c r="D15" s="76"/>
    </row>
    <row r="16" spans="1:4" ht="56.25" x14ac:dyDescent="0.25">
      <c r="A16" s="80" t="s">
        <v>240</v>
      </c>
      <c r="B16" s="206">
        <f t="shared" si="0"/>
        <v>0</v>
      </c>
      <c r="C16" s="207"/>
    </row>
    <row r="17" spans="1:5" ht="90" x14ac:dyDescent="0.25">
      <c r="A17" s="81" t="s">
        <v>241</v>
      </c>
      <c r="B17" s="206">
        <f t="shared" si="0"/>
        <v>0</v>
      </c>
      <c r="C17" s="207"/>
    </row>
    <row r="18" spans="1:5" ht="28.5" customHeight="1" x14ac:dyDescent="0.25">
      <c r="A18" s="204" t="s">
        <v>152</v>
      </c>
      <c r="B18" s="205"/>
      <c r="C18" s="205"/>
    </row>
    <row r="19" spans="1:5" ht="214.5" customHeight="1" x14ac:dyDescent="0.25">
      <c r="A19" s="79" t="s">
        <v>237</v>
      </c>
      <c r="B19" s="206">
        <f t="shared" ref="B19:B20" si="1">C19/11600</f>
        <v>1.3103448275862069</v>
      </c>
      <c r="C19" s="207">
        <v>15200</v>
      </c>
      <c r="D19" s="76"/>
    </row>
    <row r="20" spans="1:5" ht="45" x14ac:dyDescent="0.25">
      <c r="A20" s="81" t="s">
        <v>238</v>
      </c>
      <c r="B20" s="206">
        <f t="shared" si="1"/>
        <v>0</v>
      </c>
      <c r="C20" s="207"/>
    </row>
    <row r="22" spans="1:5" ht="27" customHeight="1" x14ac:dyDescent="0.25">
      <c r="A22" s="193" t="s">
        <v>102</v>
      </c>
      <c r="B22" s="193"/>
      <c r="C22" s="193"/>
      <c r="D22" s="47"/>
      <c r="E22" s="47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C2" sqref="C2:C3"/>
    </sheetView>
  </sheetViews>
  <sheetFormatPr defaultColWidth="9.140625" defaultRowHeight="15" x14ac:dyDescent="0.25"/>
  <cols>
    <col min="1" max="1" width="49.28515625" style="18" customWidth="1"/>
    <col min="2" max="3" width="18.5703125" style="18" customWidth="1"/>
    <col min="4" max="16384" width="9.140625" style="18"/>
  </cols>
  <sheetData>
    <row r="1" spans="1:3" s="115" customFormat="1" x14ac:dyDescent="0.25">
      <c r="A1" s="116"/>
      <c r="B1" s="116"/>
      <c r="C1" s="118" t="s">
        <v>153</v>
      </c>
    </row>
    <row r="2" spans="1:3" s="115" customFormat="1" x14ac:dyDescent="0.25">
      <c r="A2" s="119"/>
      <c r="B2" s="119"/>
      <c r="C2" s="153" t="s">
        <v>266</v>
      </c>
    </row>
    <row r="3" spans="1:3" s="115" customFormat="1" x14ac:dyDescent="0.25">
      <c r="A3" s="153"/>
      <c r="B3" s="153"/>
      <c r="C3" s="153" t="s">
        <v>267</v>
      </c>
    </row>
    <row r="4" spans="1:3" x14ac:dyDescent="0.25">
      <c r="A4" s="15"/>
      <c r="B4" s="15"/>
      <c r="C4" s="16"/>
    </row>
    <row r="5" spans="1:3" ht="30" customHeight="1" x14ac:dyDescent="0.25">
      <c r="A5" s="166" t="s">
        <v>254</v>
      </c>
      <c r="B5" s="166"/>
      <c r="C5" s="166"/>
    </row>
    <row r="6" spans="1:3" x14ac:dyDescent="0.25">
      <c r="A6" s="45"/>
      <c r="B6" s="45"/>
      <c r="C6" s="45"/>
    </row>
    <row r="7" spans="1:3" ht="30" customHeight="1" x14ac:dyDescent="0.25">
      <c r="A7" s="169" t="s">
        <v>154</v>
      </c>
      <c r="B7" s="169"/>
      <c r="C7" s="169"/>
    </row>
    <row r="8" spans="1:3" x14ac:dyDescent="0.25">
      <c r="A8" s="183"/>
      <c r="B8" s="183"/>
      <c r="C8" s="183"/>
    </row>
    <row r="9" spans="1:3" x14ac:dyDescent="0.25">
      <c r="A9" s="203" t="s">
        <v>258</v>
      </c>
      <c r="B9" s="203"/>
      <c r="C9" s="203"/>
    </row>
    <row r="10" spans="1:3" ht="36" x14ac:dyDescent="0.25">
      <c r="A10" s="24" t="s">
        <v>2</v>
      </c>
      <c r="B10" s="24" t="s">
        <v>3</v>
      </c>
      <c r="C10" s="24" t="s">
        <v>27</v>
      </c>
    </row>
    <row r="11" spans="1:3" x14ac:dyDescent="0.25">
      <c r="A11" s="25">
        <v>1</v>
      </c>
      <c r="B11" s="25">
        <v>2</v>
      </c>
      <c r="C11" s="52">
        <v>3</v>
      </c>
    </row>
    <row r="12" spans="1:3" ht="15.75" x14ac:dyDescent="0.25">
      <c r="A12" s="165" t="s">
        <v>155</v>
      </c>
      <c r="B12" s="165"/>
      <c r="C12" s="165"/>
    </row>
    <row r="13" spans="1:3" x14ac:dyDescent="0.25">
      <c r="A13" s="26" t="s">
        <v>156</v>
      </c>
      <c r="B13" s="77">
        <v>1</v>
      </c>
      <c r="C13" s="27">
        <v>11600</v>
      </c>
    </row>
    <row r="14" spans="1:3" x14ac:dyDescent="0.25">
      <c r="A14" s="15"/>
      <c r="B14" s="22"/>
      <c r="C14" s="22"/>
    </row>
    <row r="15" spans="1:3" ht="30" customHeight="1" x14ac:dyDescent="0.25">
      <c r="A15" s="209" t="s">
        <v>157</v>
      </c>
      <c r="B15" s="209"/>
      <c r="C15" s="209"/>
    </row>
    <row r="16" spans="1:3" x14ac:dyDescent="0.25">
      <c r="A16" s="183"/>
      <c r="B16" s="183"/>
      <c r="C16" s="183"/>
    </row>
    <row r="17" spans="1:3" x14ac:dyDescent="0.25">
      <c r="A17" s="203" t="s">
        <v>249</v>
      </c>
      <c r="B17" s="203"/>
      <c r="C17" s="203"/>
    </row>
    <row r="18" spans="1:3" ht="36" x14ac:dyDescent="0.25">
      <c r="A18" s="24" t="s">
        <v>2</v>
      </c>
      <c r="B18" s="24" t="s">
        <v>3</v>
      </c>
      <c r="C18" s="24" t="s">
        <v>27</v>
      </c>
    </row>
    <row r="19" spans="1:3" x14ac:dyDescent="0.25">
      <c r="A19" s="25">
        <v>1</v>
      </c>
      <c r="B19" s="25">
        <v>2</v>
      </c>
      <c r="C19" s="52">
        <v>3</v>
      </c>
    </row>
    <row r="20" spans="1:3" ht="15.75" x14ac:dyDescent="0.25">
      <c r="A20" s="165" t="s">
        <v>158</v>
      </c>
      <c r="B20" s="165"/>
      <c r="C20" s="165"/>
    </row>
    <row r="21" spans="1:3" x14ac:dyDescent="0.25">
      <c r="A21" s="26" t="s">
        <v>159</v>
      </c>
      <c r="B21" s="77">
        <f>C21/12000</f>
        <v>1</v>
      </c>
      <c r="C21" s="27">
        <v>12000</v>
      </c>
    </row>
    <row r="22" spans="1:3" ht="15.75" x14ac:dyDescent="0.25">
      <c r="A22" s="165" t="s">
        <v>160</v>
      </c>
      <c r="B22" s="165"/>
      <c r="C22" s="165"/>
    </row>
    <row r="23" spans="1:3" x14ac:dyDescent="0.25">
      <c r="A23" s="26" t="s">
        <v>236</v>
      </c>
      <c r="B23" s="120">
        <f>C23/12000</f>
        <v>1.0166666666666666</v>
      </c>
      <c r="C23" s="27">
        <v>12200</v>
      </c>
    </row>
    <row r="24" spans="1:3" ht="15.75" x14ac:dyDescent="0.25">
      <c r="A24" s="165" t="s">
        <v>161</v>
      </c>
      <c r="B24" s="165"/>
      <c r="C24" s="165"/>
    </row>
    <row r="25" spans="1:3" ht="15" customHeight="1" x14ac:dyDescent="0.25">
      <c r="A25" s="26" t="s">
        <v>162</v>
      </c>
      <c r="B25" s="120">
        <f>C25/12000</f>
        <v>1.0333333333333334</v>
      </c>
      <c r="C25" s="27">
        <v>12400</v>
      </c>
    </row>
    <row r="26" spans="1:3" x14ac:dyDescent="0.25">
      <c r="A26" s="21"/>
      <c r="B26" s="22"/>
      <c r="C26" s="23"/>
    </row>
    <row r="27" spans="1:3" ht="29.25" customHeight="1" x14ac:dyDescent="0.25">
      <c r="A27" s="169" t="s">
        <v>163</v>
      </c>
      <c r="B27" s="169"/>
      <c r="C27" s="169"/>
    </row>
    <row r="28" spans="1:3" x14ac:dyDescent="0.25">
      <c r="A28" s="46"/>
      <c r="B28" s="46"/>
      <c r="C28" s="46"/>
    </row>
    <row r="29" spans="1:3" x14ac:dyDescent="0.25">
      <c r="A29" s="203" t="s">
        <v>259</v>
      </c>
      <c r="B29" s="203"/>
      <c r="C29" s="203"/>
    </row>
    <row r="30" spans="1:3" ht="36" x14ac:dyDescent="0.25">
      <c r="A30" s="24" t="s">
        <v>2</v>
      </c>
      <c r="B30" s="24" t="s">
        <v>3</v>
      </c>
      <c r="C30" s="24" t="s">
        <v>27</v>
      </c>
    </row>
    <row r="31" spans="1:3" x14ac:dyDescent="0.25">
      <c r="A31" s="25">
        <v>1</v>
      </c>
      <c r="B31" s="25">
        <v>2</v>
      </c>
      <c r="C31" s="52">
        <v>3</v>
      </c>
    </row>
    <row r="32" spans="1:3" ht="15.75" x14ac:dyDescent="0.25">
      <c r="A32" s="165" t="s">
        <v>164</v>
      </c>
      <c r="B32" s="165"/>
      <c r="C32" s="165"/>
    </row>
    <row r="33" spans="1:4" ht="22.5" x14ac:dyDescent="0.25">
      <c r="A33" s="26" t="s">
        <v>165</v>
      </c>
      <c r="B33" s="77">
        <f>C33/12700</f>
        <v>1</v>
      </c>
      <c r="C33" s="27">
        <v>12700</v>
      </c>
      <c r="D33" s="76"/>
    </row>
    <row r="34" spans="1:4" ht="15.75" x14ac:dyDescent="0.25">
      <c r="A34" s="165" t="s">
        <v>166</v>
      </c>
      <c r="B34" s="165"/>
      <c r="C34" s="165"/>
    </row>
    <row r="35" spans="1:4" ht="33.75" x14ac:dyDescent="0.25">
      <c r="A35" s="26" t="s">
        <v>235</v>
      </c>
      <c r="B35" s="120">
        <f>C35/12700</f>
        <v>1.015748031496063</v>
      </c>
      <c r="C35" s="27">
        <v>12900</v>
      </c>
      <c r="D35" s="76"/>
    </row>
    <row r="36" spans="1:4" ht="15.75" x14ac:dyDescent="0.25">
      <c r="A36" s="165" t="s">
        <v>167</v>
      </c>
      <c r="B36" s="165"/>
      <c r="C36" s="165"/>
    </row>
    <row r="37" spans="1:4" ht="56.25" x14ac:dyDescent="0.25">
      <c r="A37" s="26" t="s">
        <v>234</v>
      </c>
      <c r="B37" s="120">
        <f>C37/12700</f>
        <v>1.078740157480315</v>
      </c>
      <c r="C37" s="27">
        <v>13700</v>
      </c>
      <c r="D37" s="76"/>
    </row>
    <row r="38" spans="1:4" ht="15.75" x14ac:dyDescent="0.25">
      <c r="A38" s="165" t="s">
        <v>168</v>
      </c>
      <c r="B38" s="165"/>
      <c r="C38" s="165"/>
    </row>
    <row r="39" spans="1:4" x14ac:dyDescent="0.25">
      <c r="A39" s="26" t="s">
        <v>233</v>
      </c>
      <c r="B39" s="120">
        <f>C39/12700</f>
        <v>1.0866141732283465</v>
      </c>
      <c r="C39" s="27">
        <v>13800</v>
      </c>
      <c r="D39" s="76"/>
    </row>
    <row r="40" spans="1:4" x14ac:dyDescent="0.25">
      <c r="A40" s="59"/>
      <c r="B40" s="59"/>
      <c r="C40" s="59"/>
    </row>
    <row r="41" spans="1:4" ht="30" customHeight="1" x14ac:dyDescent="0.25">
      <c r="A41" s="169" t="s">
        <v>169</v>
      </c>
      <c r="B41" s="169"/>
      <c r="C41" s="169"/>
    </row>
    <row r="42" spans="1:4" x14ac:dyDescent="0.25">
      <c r="A42" s="183"/>
      <c r="B42" s="183"/>
      <c r="C42" s="183"/>
    </row>
    <row r="43" spans="1:4" x14ac:dyDescent="0.25">
      <c r="A43" s="203" t="s">
        <v>264</v>
      </c>
      <c r="B43" s="203"/>
      <c r="C43" s="203"/>
    </row>
    <row r="44" spans="1:4" ht="36" x14ac:dyDescent="0.25">
      <c r="A44" s="24" t="s">
        <v>2</v>
      </c>
      <c r="B44" s="24" t="s">
        <v>3</v>
      </c>
      <c r="C44" s="24" t="s">
        <v>27</v>
      </c>
    </row>
    <row r="45" spans="1:4" x14ac:dyDescent="0.25">
      <c r="A45" s="25">
        <v>1</v>
      </c>
      <c r="B45" s="25">
        <v>2</v>
      </c>
      <c r="C45" s="52">
        <v>3</v>
      </c>
    </row>
    <row r="46" spans="1:4" ht="15.75" x14ac:dyDescent="0.25">
      <c r="A46" s="165" t="s">
        <v>170</v>
      </c>
      <c r="B46" s="165"/>
      <c r="C46" s="165"/>
    </row>
    <row r="47" spans="1:4" ht="22.5" x14ac:dyDescent="0.25">
      <c r="A47" s="26" t="s">
        <v>171</v>
      </c>
      <c r="B47" s="77">
        <f>C47/15300</f>
        <v>1</v>
      </c>
      <c r="C47" s="27">
        <v>15300</v>
      </c>
      <c r="D47" s="76"/>
    </row>
    <row r="48" spans="1:4" ht="15.75" x14ac:dyDescent="0.25">
      <c r="A48" s="165" t="s">
        <v>172</v>
      </c>
      <c r="B48" s="165"/>
      <c r="C48" s="165"/>
    </row>
    <row r="49" spans="1:4" x14ac:dyDescent="0.25">
      <c r="A49" s="26" t="s">
        <v>173</v>
      </c>
      <c r="B49" s="120">
        <f>C49/15300</f>
        <v>1.0392156862745099</v>
      </c>
      <c r="C49" s="27">
        <v>15900</v>
      </c>
      <c r="D49" s="76"/>
    </row>
    <row r="50" spans="1:4" ht="15.75" x14ac:dyDescent="0.25">
      <c r="A50" s="165" t="s">
        <v>174</v>
      </c>
      <c r="B50" s="165"/>
      <c r="C50" s="165"/>
    </row>
    <row r="51" spans="1:4" x14ac:dyDescent="0.25">
      <c r="A51" s="26" t="s">
        <v>175</v>
      </c>
      <c r="B51" s="120">
        <f>C51/15300</f>
        <v>1.738562091503268</v>
      </c>
      <c r="C51" s="27">
        <v>26600</v>
      </c>
      <c r="D51" s="76"/>
    </row>
    <row r="52" spans="1:4" x14ac:dyDescent="0.25">
      <c r="A52" s="59"/>
      <c r="B52" s="59"/>
      <c r="C52" s="59"/>
    </row>
    <row r="53" spans="1:4" ht="28.5" customHeight="1" x14ac:dyDescent="0.25">
      <c r="A53" s="185" t="s">
        <v>102</v>
      </c>
      <c r="B53" s="185"/>
      <c r="C53" s="185"/>
    </row>
    <row r="54" spans="1:4" x14ac:dyDescent="0.25">
      <c r="A54" s="210"/>
      <c r="B54" s="210"/>
      <c r="C54" s="15"/>
    </row>
  </sheetData>
  <mergeCells count="25">
    <mergeCell ref="A53:C53"/>
    <mergeCell ref="A54:B54"/>
    <mergeCell ref="A50:C50"/>
    <mergeCell ref="A46:C46"/>
    <mergeCell ref="A48:C48"/>
    <mergeCell ref="A43:C43"/>
    <mergeCell ref="A41:C41"/>
    <mergeCell ref="A42:C42"/>
    <mergeCell ref="A36:C36"/>
    <mergeCell ref="A38:C38"/>
    <mergeCell ref="A32:C32"/>
    <mergeCell ref="A34:C34"/>
    <mergeCell ref="A27:C27"/>
    <mergeCell ref="A29:C29"/>
    <mergeCell ref="A22:C22"/>
    <mergeCell ref="A24:C24"/>
    <mergeCell ref="A20:C20"/>
    <mergeCell ref="A15:C15"/>
    <mergeCell ref="A16:C16"/>
    <mergeCell ref="A17:C17"/>
    <mergeCell ref="A12:C12"/>
    <mergeCell ref="A8:C8"/>
    <mergeCell ref="A9:C9"/>
    <mergeCell ref="A5:C5"/>
    <mergeCell ref="A7:C7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Семенеева Ольга</cp:lastModifiedBy>
  <cp:lastPrinted>2018-05-23T13:31:26Z</cp:lastPrinted>
  <dcterms:created xsi:type="dcterms:W3CDTF">2013-12-12T10:26:19Z</dcterms:created>
  <dcterms:modified xsi:type="dcterms:W3CDTF">2018-05-23T13:40:40Z</dcterms:modified>
</cp:coreProperties>
</file>