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drina_yug\Desktop\ФОРМИРОВАНИЕ ШТАТНОГО РАСПИСАНИЯ НА 2019-2020\Оклады с 01.10.2019\"/>
    </mc:Choice>
  </mc:AlternateContent>
  <bookViews>
    <workbookView xWindow="0" yWindow="0" windowWidth="28770" windowHeight="6570" tabRatio="783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217нППС'!$A$1:$F$33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216н'!$A$1:$C$59</definedName>
    <definedName name="_xlnm.Print_Area" localSheetId="7">'Прил.8. 570'!$A$1:$C$22</definedName>
    <definedName name="_xlnm.Print_Area" localSheetId="8">'Прил.9. 342н'!$A$1:$C$54</definedName>
  </definedNames>
  <calcPr calcId="162913"/>
</workbook>
</file>

<file path=xl/calcChain.xml><?xml version="1.0" encoding="utf-8"?>
<calcChain xmlns="http://schemas.openxmlformats.org/spreadsheetml/2006/main">
  <c r="B65" i="3" l="1"/>
  <c r="B63" i="3"/>
  <c r="C11" i="1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5" i="13"/>
  <c r="B53" i="13"/>
  <c r="B51" i="13"/>
  <c r="B41" i="13"/>
  <c r="B39" i="13"/>
  <c r="B37" i="13"/>
  <c r="B35" i="13"/>
  <c r="B33" i="13"/>
  <c r="B31" i="13"/>
  <c r="B23" i="13"/>
  <c r="B21" i="13"/>
  <c r="B13" i="13"/>
  <c r="B15" i="6"/>
  <c r="B13" i="6"/>
  <c r="B11" i="6"/>
  <c r="B74" i="5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5" i="3"/>
  <c r="B33" i="3"/>
  <c r="B32" i="3"/>
  <c r="B30" i="3"/>
  <c r="B29" i="3"/>
  <c r="B27" i="3"/>
  <c r="B26" i="3"/>
  <c r="B25" i="3"/>
  <c r="B23" i="3"/>
  <c r="B15" i="3"/>
  <c r="B13" i="3"/>
  <c r="B22" i="2"/>
  <c r="B20" i="2"/>
  <c r="B18" i="2"/>
  <c r="B16" i="2"/>
  <c r="B12" i="2"/>
  <c r="B14" i="2"/>
  <c r="C31" i="1"/>
  <c r="C27" i="1"/>
  <c r="C23" i="1"/>
  <c r="C19" i="1"/>
  <c r="C15" i="1"/>
  <c r="B44" i="3" l="1"/>
  <c r="E50" i="5" l="1"/>
  <c r="E49" i="5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2" i="5"/>
  <c r="E13" i="5"/>
  <c r="E11" i="5"/>
  <c r="B11" i="5" s="1"/>
  <c r="F33" i="1"/>
  <c r="F32" i="1"/>
  <c r="F31" i="1"/>
  <c r="F29" i="1"/>
  <c r="F28" i="1"/>
  <c r="F27" i="1"/>
  <c r="F25" i="1"/>
  <c r="F24" i="1"/>
  <c r="F23" i="1"/>
  <c r="F21" i="1"/>
  <c r="F20" i="1"/>
  <c r="F19" i="1"/>
  <c r="F17" i="1"/>
  <c r="F16" i="1"/>
  <c r="F15" i="1"/>
  <c r="F12" i="1"/>
  <c r="F13" i="1"/>
  <c r="F11" i="1"/>
  <c r="B51" i="9" l="1"/>
  <c r="B49" i="9"/>
  <c r="B80" i="5"/>
  <c r="B78" i="5"/>
  <c r="B76" i="5"/>
</calcChain>
</file>

<file path=xl/sharedStrings.xml><?xml version="1.0" encoding="utf-8"?>
<sst xmlns="http://schemas.openxmlformats.org/spreadsheetml/2006/main" count="464" uniqueCount="286">
  <si>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</si>
  <si>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</si>
  <si>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</si>
  <si>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</si>
  <si>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</si>
  <si>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</si>
  <si>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</si>
  <si>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</si>
  <si>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</si>
  <si>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</si>
  <si>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</si>
  <si>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</si>
  <si>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</si>
  <si>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к Положению об оплате труда</t>
  </si>
  <si>
    <t>(Руководители структурных подразделений)</t>
  </si>
  <si>
    <r>
      <t>Первый квалификационный уровень (2</t>
    </r>
    <r>
      <rPr>
        <b/>
        <sz val="10"/>
        <color theme="1"/>
        <rFont val="Times New Roman"/>
        <family val="1"/>
        <charset val="204"/>
      </rPr>
      <t>17н РУ-1КУ)</t>
    </r>
    <r>
      <rPr>
        <sz val="10"/>
        <color theme="1"/>
        <rFont val="Arial"/>
        <family val="2"/>
        <charset val="204"/>
      </rPr>
      <t> </t>
    </r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</si>
  <si>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</si>
  <si>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</si>
  <si>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</si>
  <si>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</si>
  <si>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</si>
  <si>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r>
      <t>Четвертый квалификационный уровень (2</t>
    </r>
    <r>
      <rPr>
        <b/>
        <sz val="10"/>
        <color theme="1"/>
        <rFont val="Times New Roman"/>
        <family val="1"/>
        <charset val="204"/>
      </rPr>
      <t>17н РУ-4КУ)</t>
    </r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</si>
  <si>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</si>
  <si>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</si>
  <si>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</si>
  <si>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</si>
  <si>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</si>
  <si>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</si>
  <si>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</si>
  <si>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</si>
  <si>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</si>
  <si>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</si>
  <si>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</si>
  <si>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</si>
  <si>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</si>
  <si>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</si>
  <si>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</si>
  <si>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</si>
  <si>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</si>
  <si>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</si>
  <si>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</si>
  <si>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</si>
  <si>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</si>
  <si>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</si>
  <si>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</si>
  <si>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</si>
  <si>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</si>
  <si>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</si>
  <si>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</si>
  <si>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</si>
  <si>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</si>
  <si>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</si>
  <si>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</si>
  <si>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</si>
  <si>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</si>
  <si>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</si>
  <si>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</si>
  <si>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</si>
  <si>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</si>
  <si>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</si>
  <si>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</si>
  <si>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</si>
  <si>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</si>
  <si>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</si>
  <si>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</si>
  <si>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</si>
  <si>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</si>
  <si>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</si>
  <si>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</si>
  <si>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</si>
  <si>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</si>
  <si>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</si>
  <si>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</si>
  <si>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</si>
  <si>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</si>
  <si>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</si>
  <si>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</si>
  <si>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</si>
  <si>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</si>
  <si>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</si>
  <si>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</si>
  <si>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</si>
  <si>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</si>
  <si>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</si>
  <si>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</si>
  <si>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</si>
  <si>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Первый квалификационный уровень(305 нНРи РУ -1КУ)</t>
  </si>
  <si>
    <t>Второй квалификационный уровень(305 н НР и РУ -2КУ)</t>
  </si>
  <si>
    <t>Третий квалификационный уровень (305н НРи РУ -3КУ)</t>
  </si>
  <si>
    <t>Четвертый квалификационный уровень (305н НР и РУ -4КУ)</t>
  </si>
  <si>
    <t>Пятый квалификационный уровень (305нНР и РУ -5КУ)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</si>
  <si>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</si>
  <si>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</si>
  <si>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</si>
  <si>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</si>
  <si>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2НТР-1КУ)</t>
    </r>
  </si>
  <si>
    <t>Техник-проектировщик; чертежник-конструктор</t>
  </si>
  <si>
    <t>Второй квалификационный уровень   (305н 2НТР-2КУ)</t>
  </si>
  <si>
    <t>Техник-проектировщик II категории</t>
  </si>
  <si>
    <r>
      <t>Третий квалификационный уровень    (305н 2НТР-3КУ)</t>
    </r>
    <r>
      <rPr>
        <sz val="10"/>
        <color theme="1"/>
        <rFont val="Arial"/>
        <family val="2"/>
        <charset val="204"/>
      </rPr>
      <t> </t>
    </r>
  </si>
  <si>
    <t>Техник-проектировщик I категории</t>
  </si>
  <si>
    <t>Четвертый квалификационный уровень (305н 2НТР-4КУ)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</si>
  <si>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</si>
  <si>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</si>
  <si>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3НТР-1КУ)</t>
    </r>
  </si>
  <si>
    <t>Инженер-проектировщик; ландшафтный архитектор</t>
  </si>
  <si>
    <t>Второй квалификационный уровень   (305н 3НТР-2КУ)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</si>
  <si>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</si>
  <si>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</si>
  <si>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Четвертый квалификационный уровень (305н 3НТР-4КУ)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</si>
  <si>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</si>
  <si>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</si>
  <si>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</si>
  <si>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</si>
  <si>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</si>
  <si>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</si>
  <si>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</si>
  <si>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Специалист по учебно-методической работе I категории; учебный мастер I категории; тьютер</t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</si>
  <si>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</si>
  <si>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</si>
  <si>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</si>
  <si>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</si>
  <si>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</si>
  <si>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</si>
  <si>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</si>
  <si>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</si>
  <si>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</si>
  <si>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</si>
  <si>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Первый квалификационный уровень  (216н ПР-1КУ)</t>
  </si>
  <si>
    <t>Музыкальный руководитель; инструктор по труду; инструктор по  физической культуре; старший вожатый</t>
  </si>
  <si>
    <t>Второй квалификационный уровень  (216н ПР-2КУ)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</si>
  <si>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</si>
  <si>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Третий квалификационный уровень  (216н ПР-3КУ)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</si>
  <si>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</si>
  <si>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Четвертый квалификационный уровень  (216н ПР-4КУ) - Без квалификационной категории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</si>
  <si>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</si>
  <si>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Четвертый квалификационный уровень  (216н ПР-4КУ) – Первая  квалификационная категория</t>
  </si>
  <si>
    <t>Четвертый квалификационный уровень  (216н ПР-4КУ) – Высшая квалификационная  категория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</si>
  <si>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</si>
  <si>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</si>
  <si>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</si>
  <si>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</si>
  <si>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</si>
  <si>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</si>
  <si>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</si>
  <si>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</si>
  <si>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</si>
  <si>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</si>
  <si>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</si>
  <si>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</si>
  <si>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Профессиональная квалификационная группа "Должности технических исполнителей и артистов вспомогательного состава" (570 КИТИ)</t>
  </si>
  <si>
    <t>Профессиональная квалификационная группа "Должности работников культуры, искусства и кинематографии среднего звена" (570 КИСЗ)</t>
  </si>
  <si>
    <t>Профессиональная квалификационная группа "Должности работников культуры, искусства и кинематографии ведущего звена" (570 КИВЗ)</t>
  </si>
  <si>
    <t>Профессиональная квалификационная группа "Должности руководящего состава учреждений культуры, искусства и кинематографии" (570 КИРУ)</t>
  </si>
  <si>
    <t>Приложение № 9</t>
  </si>
  <si>
    <t>Профессиональная квалификационная группа "Должности работников печатных средств   массовой информации первого уровня"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</si>
  <si>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1СМИ)</t>
    </r>
  </si>
  <si>
    <t>Оператор компьютерного набора</t>
  </si>
  <si>
    <t>Профессиональная квалификационная группа "Должности работников печатных средств  массовой информации второго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</si>
  <si>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</si>
  <si>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</si>
  <si>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</si>
  <si>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</si>
  <si>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</si>
  <si>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</si>
  <si>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</si>
  <si>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</si>
  <si>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</si>
  <si>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</si>
  <si>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</si>
  <si>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</si>
  <si>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</si>
  <si>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</si>
  <si>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</si>
  <si>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</si>
  <si>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</si>
  <si>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</si>
  <si>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</si>
  <si>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</si>
  <si>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</si>
  <si>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</si>
  <si>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</si>
  <si>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</si>
  <si>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</si>
  <si>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</si>
  <si>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</si>
  <si>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</si>
  <si>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</si>
  <si>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</si>
  <si>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</si>
  <si>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</si>
  <si>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</si>
  <si>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</si>
  <si>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</si>
  <si>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</si>
  <si>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</si>
  <si>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</si>
  <si>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</si>
  <si>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</si>
  <si>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</si>
  <si>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</si>
  <si>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</si>
  <si>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</si>
  <si>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</si>
  <si>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</si>
  <si>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</si>
  <si>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</si>
  <si>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</si>
  <si>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</si>
  <si>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</si>
  <si>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</si>
  <si>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Третий квалификационный уровень    (305н3НТР-3КУ)</t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</si>
  <si>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</si>
  <si>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</si>
  <si>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</si>
  <si>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</si>
  <si>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</si>
  <si>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</si>
  <si>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</si>
  <si>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</si>
  <si>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</si>
  <si>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</si>
  <si>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</si>
  <si>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</si>
  <si>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</si>
  <si>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</si>
  <si>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</si>
  <si>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</si>
  <si>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</si>
  <si>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</si>
  <si>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</si>
  <si>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</si>
  <si>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</si>
  <si>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</si>
  <si>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</si>
  <si>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</si>
  <si>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</si>
  <si>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</si>
  <si>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</si>
  <si>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</si>
  <si>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</si>
  <si>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</si>
  <si>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</si>
  <si>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</si>
  <si>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</si>
  <si>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</si>
  <si>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Первый квалификационный уровень(305 н НС -1КУ)</t>
  </si>
  <si>
    <t>Второй квалификационный уровень(305 н НС -2КУ)</t>
  </si>
  <si>
    <t>Третий квалификационный уровень (305н НС -3КУ)</t>
  </si>
  <si>
    <t>Четвертый квалификационный уровень (305н НС -4КУ)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</si>
  <si>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</si>
  <si>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</si>
  <si>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</si>
  <si>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</si>
  <si>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</si>
  <si>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</si>
  <si>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</si>
  <si>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* - должностной оклад с учетом повышающего коэффициента (ПК)  по квалификационному уровню (КУ) округляется  по арифметическим правилам  до пятидесяти рублей</t>
  </si>
  <si>
    <t>* -тарифная ставка с учетом повышающего коэффициента (ПК)  по квалификационному уровню (КУ) округляется по арифметическим правилам  до пятидесяти рублей</t>
  </si>
  <si>
    <t>* - должностной оклад с учетом повышающего коэффициента (ПК)  по квалификационному уровню (КУ) округляется по арифметическим правилам  до пятидесяти рублей</t>
  </si>
  <si>
    <t>Базовый оклад по ПКГ – 27400</t>
  </si>
  <si>
    <t>Заведующий кафедрой, директор школы</t>
  </si>
  <si>
    <t>Базовый оклад по ПКГ – 23800</t>
  </si>
  <si>
    <t>Профессиональная квалификационная группа (ПКГ) должностей работников высшего и дополнительного профессионального образования с 01.10.2019</t>
  </si>
  <si>
    <t>Профессиональные квалификационные группы общеотраслевых должностей руководителей, специалистов и служащих с 01.10.2019</t>
  </si>
  <si>
    <t>Профессиональные  квалификационные группы общеотраслевых профессий рабочих с 01.10.2019</t>
  </si>
  <si>
    <t>Профессиональная квалификационная группа должностей научных работников и руководителей структурных подразделений с 01.10.2019</t>
  </si>
  <si>
    <t>Профессиональные квалификационные группы должностей работников сферы научных исследований и разработок с 01.10.2019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</si>
  <si>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01.10.2019</t>
  </si>
  <si>
    <t>Профессиональные квалификационные группы должностей работников образования                     с 01.10.2019 &lt;*&gt;</t>
  </si>
  <si>
    <t>Профессиональные квалификационные группы (ПКГ) должностей работников культуры, искусства и кинематографии с 01.10.2019</t>
  </si>
  <si>
    <t>Профессиональные квалификационные группы должностей работников печатных средств массовой информации с 01.10.2019</t>
  </si>
  <si>
    <t>Профессиональные квалификационные группы должностей медицинских и фармацевтических работников с 01.10.2019</t>
  </si>
  <si>
    <t>Профессиональные квалификационные группы должностей работников физической культуры и спорта с 01.10.2019</t>
  </si>
  <si>
    <t>Базовый оклад по ПКГ – 18150</t>
  </si>
  <si>
    <t>Базовый оклад по ПКГ – 18800</t>
  </si>
  <si>
    <t>Базовый оклад по ПКГ – 19900</t>
  </si>
  <si>
    <t>Базовый оклад по ПКГ – 41650</t>
  </si>
  <si>
    <t>Базовый оклад по ПКГ – 17850</t>
  </si>
  <si>
    <t>Базовый оклад по ПКГ – 18500</t>
  </si>
  <si>
    <t>Базовый оклад по ПКГ – 21600</t>
  </si>
  <si>
    <t>Базовый оклад по ПКГ – 23650</t>
  </si>
  <si>
    <t>Базовый оклад по ПКГ – 23950</t>
  </si>
  <si>
    <t>Базовый оклад по ПКГ – 21450</t>
  </si>
  <si>
    <t>Профессиональная квалификационная группа (ПКГ) должностей работников высшего и дополнительного профессионального образования (ППС) с 01.10.2019</t>
  </si>
  <si>
    <t>утвержденному приказом 09.11.2018 № 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</si>
</sst>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D23" sqref="D23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9.7109375" style="2" customWidth="1"/>
    <col min="5" max="5" width="12.42578125" style="2" customWidth="1"/>
    <col min="6" max="6" width="11.7109375" style="2" customWidth="1"/>
    <col min="7" max="7" width="9.140625" style="2"/>
    <col min="8" max="8" width="10" style="2" bestFit="1" customWidth="1"/>
    <col min="9" max="16384" width="9.140625" style="2"/>
  </cols>
  <sheetData>
    <row r="1" spans="1:7" x14ac:dyDescent="0.25">
      <c r="A1" s="127"/>
      <c r="B1" s="128"/>
      <c r="C1" s="111"/>
      <c r="E1" s="11"/>
      <c r="F1" s="121" t="s">
        <v>0</v>
      </c>
    </row>
    <row r="2" spans="1:7" x14ac:dyDescent="0.25">
      <c r="A2" s="127"/>
      <c r="B2" s="128"/>
      <c r="C2" s="111"/>
      <c r="E2" s="11"/>
      <c r="F2" s="121" t="s">
        <v>256</v>
      </c>
    </row>
    <row r="3" spans="1:7" x14ac:dyDescent="0.25">
      <c r="A3" s="127"/>
      <c r="B3" s="128"/>
      <c r="C3" s="111"/>
      <c r="E3" s="11"/>
      <c r="F3" s="121" t="s">
        <v>285</v>
      </c>
    </row>
    <row r="4" spans="1:7" x14ac:dyDescent="0.25">
      <c r="A4" s="1"/>
      <c r="B4" s="3"/>
      <c r="C4" s="75"/>
      <c r="D4" s="1"/>
      <c r="E4" s="1"/>
      <c r="F4" s="1"/>
    </row>
    <row r="5" spans="1:7" ht="25.5" customHeight="1" x14ac:dyDescent="0.25">
      <c r="A5" s="180" t="s">
        <v>284</v>
      </c>
      <c r="B5" s="180"/>
      <c r="C5" s="180"/>
      <c r="D5" s="180"/>
      <c r="E5" s="180"/>
      <c r="F5" s="180"/>
    </row>
    <row r="6" spans="1:7" x14ac:dyDescent="0.25">
      <c r="A6" s="4"/>
      <c r="B6" s="1"/>
      <c r="C6" s="75"/>
      <c r="D6" s="1"/>
      <c r="E6" s="1"/>
      <c r="F6" s="1"/>
    </row>
    <row r="7" spans="1:7" ht="15" customHeight="1" x14ac:dyDescent="0.25">
      <c r="A7" s="179" t="s">
        <v>260</v>
      </c>
      <c r="B7" s="179"/>
      <c r="C7" s="179"/>
      <c r="D7" s="179"/>
      <c r="E7" s="5"/>
      <c r="F7" s="5"/>
      <c r="G7" s="161">
        <v>27400</v>
      </c>
    </row>
    <row r="8" spans="1:7" ht="60.75" customHeight="1" x14ac:dyDescent="0.25">
      <c r="A8" s="9" t="s">
        <v>1</v>
      </c>
      <c r="B8" s="9" t="s">
        <v>2</v>
      </c>
      <c r="C8" s="97" t="s">
        <v>3</v>
      </c>
      <c r="D8" s="9" t="s">
        <v>4</v>
      </c>
      <c r="E8" s="9" t="s">
        <v>5</v>
      </c>
      <c r="F8" s="9" t="s">
        <v>6</v>
      </c>
    </row>
    <row r="9" spans="1:7" s="53" customFormat="1" ht="12" x14ac:dyDescent="0.25">
      <c r="A9" s="52">
        <v>1</v>
      </c>
      <c r="B9" s="52">
        <v>2</v>
      </c>
      <c r="C9" s="97">
        <v>3</v>
      </c>
      <c r="D9" s="52">
        <v>4</v>
      </c>
      <c r="E9" s="52">
        <v>5</v>
      </c>
      <c r="F9" s="52">
        <v>6</v>
      </c>
    </row>
    <row r="10" spans="1:7" ht="15.75" x14ac:dyDescent="0.25">
      <c r="A10" s="178" t="s">
        <v>218</v>
      </c>
      <c r="B10" s="178"/>
      <c r="C10" s="178"/>
      <c r="D10" s="178"/>
      <c r="E10" s="178"/>
      <c r="F10" s="178"/>
    </row>
    <row r="11" spans="1:7" x14ac:dyDescent="0.25">
      <c r="A11" s="6" t="s">
        <v>7</v>
      </c>
      <c r="B11" s="10" t="s">
        <v>214</v>
      </c>
      <c r="C11" s="177">
        <f>D11/$G$7</f>
        <v>1</v>
      </c>
      <c r="D11" s="7">
        <v>27400</v>
      </c>
      <c r="E11" s="7">
        <v>1</v>
      </c>
      <c r="F11" s="7">
        <f>D11*E11</f>
        <v>27400</v>
      </c>
    </row>
    <row r="12" spans="1:7" x14ac:dyDescent="0.25">
      <c r="A12" s="6" t="s">
        <v>8</v>
      </c>
      <c r="B12" s="10" t="s">
        <v>215</v>
      </c>
      <c r="C12" s="96"/>
      <c r="D12" s="7">
        <v>27400</v>
      </c>
      <c r="E12" s="7">
        <v>1.3</v>
      </c>
      <c r="F12" s="7">
        <f t="shared" ref="F12:F13" si="0">D12*E12</f>
        <v>35620</v>
      </c>
    </row>
    <row r="13" spans="1:7" x14ac:dyDescent="0.25">
      <c r="A13" s="6" t="s">
        <v>9</v>
      </c>
      <c r="B13" s="10" t="s">
        <v>214</v>
      </c>
      <c r="C13" s="96"/>
      <c r="D13" s="7">
        <v>27400</v>
      </c>
      <c r="E13" s="7">
        <v>1.6</v>
      </c>
      <c r="F13" s="7">
        <f t="shared" si="0"/>
        <v>43840</v>
      </c>
    </row>
    <row r="14" spans="1:7" ht="15.75" x14ac:dyDescent="0.25">
      <c r="A14" s="178" t="s">
        <v>219</v>
      </c>
      <c r="B14" s="178"/>
      <c r="C14" s="178"/>
      <c r="D14" s="178"/>
      <c r="E14" s="178"/>
      <c r="F14" s="178"/>
    </row>
    <row r="15" spans="1:7" x14ac:dyDescent="0.25">
      <c r="A15" s="6" t="s">
        <v>7</v>
      </c>
      <c r="B15" s="10" t="s">
        <v>216</v>
      </c>
      <c r="C15" s="115">
        <f>D15/$G$7</f>
        <v>1.3375912408759123</v>
      </c>
      <c r="D15" s="7">
        <v>36650</v>
      </c>
      <c r="E15" s="7">
        <v>1</v>
      </c>
      <c r="F15" s="7">
        <f>D15*E15</f>
        <v>36650</v>
      </c>
    </row>
    <row r="16" spans="1:7" x14ac:dyDescent="0.25">
      <c r="A16" s="6" t="s">
        <v>8</v>
      </c>
      <c r="B16" s="10" t="s">
        <v>216</v>
      </c>
      <c r="C16" s="96"/>
      <c r="D16" s="7">
        <v>36650</v>
      </c>
      <c r="E16" s="7">
        <v>1.3</v>
      </c>
      <c r="F16" s="7">
        <f t="shared" ref="F16:F17" si="1">D16*E16</f>
        <v>47645</v>
      </c>
    </row>
    <row r="17" spans="1:6" x14ac:dyDescent="0.25">
      <c r="A17" s="6" t="s">
        <v>9</v>
      </c>
      <c r="B17" s="10" t="s">
        <v>216</v>
      </c>
      <c r="C17" s="96"/>
      <c r="D17" s="7">
        <v>36650</v>
      </c>
      <c r="E17" s="7">
        <v>1.6</v>
      </c>
      <c r="F17" s="7">
        <f t="shared" si="1"/>
        <v>58640</v>
      </c>
    </row>
    <row r="18" spans="1:6" ht="15.75" x14ac:dyDescent="0.25">
      <c r="A18" s="178" t="s">
        <v>220</v>
      </c>
      <c r="B18" s="178"/>
      <c r="C18" s="178"/>
      <c r="D18" s="178"/>
      <c r="E18" s="178"/>
      <c r="F18" s="178"/>
    </row>
    <row r="19" spans="1:6" x14ac:dyDescent="0.25">
      <c r="A19" s="6" t="s">
        <v>7</v>
      </c>
      <c r="B19" s="10" t="s">
        <v>10</v>
      </c>
      <c r="C19" s="145">
        <f>D19/$G$7</f>
        <v>1.7536496350364963</v>
      </c>
      <c r="D19" s="7">
        <v>48050</v>
      </c>
      <c r="E19" s="7">
        <v>1</v>
      </c>
      <c r="F19" s="7">
        <f>D19*E19</f>
        <v>48050</v>
      </c>
    </row>
    <row r="20" spans="1:6" x14ac:dyDescent="0.25">
      <c r="A20" s="6" t="s">
        <v>8</v>
      </c>
      <c r="B20" s="10" t="s">
        <v>10</v>
      </c>
      <c r="C20" s="96"/>
      <c r="D20" s="7">
        <v>48050</v>
      </c>
      <c r="E20" s="7">
        <v>1.3</v>
      </c>
      <c r="F20" s="7">
        <f t="shared" ref="F20:F21" si="2">D20*E20</f>
        <v>62465</v>
      </c>
    </row>
    <row r="21" spans="1:6" x14ac:dyDescent="0.25">
      <c r="A21" s="6" t="s">
        <v>9</v>
      </c>
      <c r="B21" s="10" t="s">
        <v>10</v>
      </c>
      <c r="C21" s="96"/>
      <c r="D21" s="7">
        <v>48050</v>
      </c>
      <c r="E21" s="7">
        <v>1.6</v>
      </c>
      <c r="F21" s="7">
        <f t="shared" si="2"/>
        <v>76880</v>
      </c>
    </row>
    <row r="22" spans="1:6" ht="15.75" x14ac:dyDescent="0.25">
      <c r="A22" s="178" t="s">
        <v>221</v>
      </c>
      <c r="B22" s="178"/>
      <c r="C22" s="178"/>
      <c r="D22" s="178"/>
      <c r="E22" s="178"/>
      <c r="F22" s="178"/>
    </row>
    <row r="23" spans="1:6" x14ac:dyDescent="0.25">
      <c r="A23" s="6" t="s">
        <v>7</v>
      </c>
      <c r="B23" s="10" t="s">
        <v>11</v>
      </c>
      <c r="C23" s="145">
        <f>D23/$G$7</f>
        <v>2.4051094890510947</v>
      </c>
      <c r="D23" s="7">
        <v>65900</v>
      </c>
      <c r="E23" s="7">
        <v>1</v>
      </c>
      <c r="F23" s="7">
        <f>D23*E23</f>
        <v>65900</v>
      </c>
    </row>
    <row r="24" spans="1:6" x14ac:dyDescent="0.25">
      <c r="A24" s="6" t="s">
        <v>8</v>
      </c>
      <c r="B24" s="10" t="s">
        <v>11</v>
      </c>
      <c r="C24" s="96"/>
      <c r="D24" s="7">
        <v>65900</v>
      </c>
      <c r="E24" s="7">
        <v>1.3</v>
      </c>
      <c r="F24" s="7">
        <f t="shared" ref="F24:F25" si="3">D24*E24</f>
        <v>85670</v>
      </c>
    </row>
    <row r="25" spans="1:6" x14ac:dyDescent="0.25">
      <c r="A25" s="6" t="s">
        <v>9</v>
      </c>
      <c r="B25" s="10" t="s">
        <v>11</v>
      </c>
      <c r="C25" s="96"/>
      <c r="D25" s="7">
        <v>65900</v>
      </c>
      <c r="E25" s="7">
        <v>1.6</v>
      </c>
      <c r="F25" s="7">
        <f t="shared" si="3"/>
        <v>105440</v>
      </c>
    </row>
    <row r="26" spans="1:6" ht="15.75" x14ac:dyDescent="0.25">
      <c r="A26" s="178" t="s">
        <v>222</v>
      </c>
      <c r="B26" s="178"/>
      <c r="C26" s="178"/>
      <c r="D26" s="178"/>
      <c r="E26" s="178"/>
      <c r="F26" s="178"/>
    </row>
    <row r="27" spans="1:6" ht="24" x14ac:dyDescent="0.25">
      <c r="A27" s="6" t="s">
        <v>7</v>
      </c>
      <c r="B27" s="10" t="s">
        <v>261</v>
      </c>
      <c r="C27" s="145">
        <f>D27/$G$7</f>
        <v>2.5711678832116789</v>
      </c>
      <c r="D27" s="7">
        <v>70450</v>
      </c>
      <c r="E27" s="7">
        <v>1</v>
      </c>
      <c r="F27" s="7">
        <f>D27*E27</f>
        <v>70450</v>
      </c>
    </row>
    <row r="28" spans="1:6" ht="24" x14ac:dyDescent="0.25">
      <c r="A28" s="6" t="s">
        <v>8</v>
      </c>
      <c r="B28" s="10" t="s">
        <v>261</v>
      </c>
      <c r="C28" s="96"/>
      <c r="D28" s="7">
        <v>70450</v>
      </c>
      <c r="E28" s="7">
        <v>1.3</v>
      </c>
      <c r="F28" s="7">
        <f t="shared" ref="F28:F29" si="4">D28*E28</f>
        <v>91585</v>
      </c>
    </row>
    <row r="29" spans="1:6" ht="24" x14ac:dyDescent="0.25">
      <c r="A29" s="6" t="s">
        <v>9</v>
      </c>
      <c r="B29" s="10" t="s">
        <v>261</v>
      </c>
      <c r="C29" s="96"/>
      <c r="D29" s="7">
        <v>70450</v>
      </c>
      <c r="E29" s="7">
        <v>1.6</v>
      </c>
      <c r="F29" s="7">
        <f t="shared" si="4"/>
        <v>112720</v>
      </c>
    </row>
    <row r="30" spans="1:6" ht="15.75" x14ac:dyDescent="0.25">
      <c r="A30" s="178" t="s">
        <v>223</v>
      </c>
      <c r="B30" s="178"/>
      <c r="C30" s="178"/>
      <c r="D30" s="178"/>
      <c r="E30" s="178"/>
      <c r="F30" s="178"/>
    </row>
    <row r="31" spans="1:6" ht="24" x14ac:dyDescent="0.25">
      <c r="A31" s="8" t="s">
        <v>7</v>
      </c>
      <c r="B31" s="10" t="s">
        <v>217</v>
      </c>
      <c r="C31" s="145">
        <f>D31/$G$7</f>
        <v>3.1806569343065694</v>
      </c>
      <c r="D31" s="7">
        <v>87150</v>
      </c>
      <c r="E31" s="7">
        <v>1</v>
      </c>
      <c r="F31" s="7">
        <f>D31*E31</f>
        <v>87150</v>
      </c>
    </row>
    <row r="32" spans="1:6" ht="24" x14ac:dyDescent="0.25">
      <c r="A32" s="8" t="s">
        <v>8</v>
      </c>
      <c r="B32" s="10" t="s">
        <v>217</v>
      </c>
      <c r="C32" s="96"/>
      <c r="D32" s="7">
        <v>87150</v>
      </c>
      <c r="E32" s="7">
        <v>1.3</v>
      </c>
      <c r="F32" s="7">
        <f t="shared" ref="F32:F33" si="5">D32*E32</f>
        <v>113295</v>
      </c>
    </row>
    <row r="33" spans="1:6" ht="24" x14ac:dyDescent="0.25">
      <c r="A33" s="8" t="s">
        <v>9</v>
      </c>
      <c r="B33" s="10" t="s">
        <v>217</v>
      </c>
      <c r="C33" s="96"/>
      <c r="D33" s="7">
        <v>87150</v>
      </c>
      <c r="E33" s="7">
        <v>1.6</v>
      </c>
      <c r="F33" s="7">
        <f t="shared" si="5"/>
        <v>139440</v>
      </c>
    </row>
  </sheetData>
  <mergeCells count="8"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zoomScaleSheetLayoutView="9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2" width="18.5703125" style="70" customWidth="1"/>
    <col min="3" max="3" width="18.5703125" style="17" customWidth="1"/>
    <col min="4" max="16384" width="9.140625" style="17"/>
  </cols>
  <sheetData>
    <row r="1" spans="1:4" s="110" customFormat="1" x14ac:dyDescent="0.25">
      <c r="A1" s="111"/>
      <c r="B1" s="112"/>
      <c r="C1" s="113" t="s">
        <v>177</v>
      </c>
    </row>
    <row r="2" spans="1:4" s="110" customFormat="1" x14ac:dyDescent="0.25">
      <c r="A2" s="144" t="s">
        <v>13</v>
      </c>
      <c r="B2" s="144"/>
      <c r="C2" s="144" t="s">
        <v>256</v>
      </c>
    </row>
    <row r="3" spans="1:4" s="110" customFormat="1" x14ac:dyDescent="0.25">
      <c r="A3" s="144"/>
      <c r="B3" s="144"/>
      <c r="C3" s="144" t="s">
        <v>285</v>
      </c>
    </row>
    <row r="4" spans="1:4" x14ac:dyDescent="0.25">
      <c r="A4" s="69"/>
      <c r="B4" s="85"/>
    </row>
    <row r="5" spans="1:4" ht="30" customHeight="1" x14ac:dyDescent="0.25">
      <c r="A5" s="183" t="s">
        <v>272</v>
      </c>
      <c r="B5" s="183"/>
      <c r="C5" s="183"/>
    </row>
    <row r="6" spans="1:4" x14ac:dyDescent="0.25">
      <c r="B6" s="86"/>
      <c r="C6" s="67"/>
    </row>
    <row r="7" spans="1:4" ht="30" customHeight="1" x14ac:dyDescent="0.25">
      <c r="A7" s="194" t="s">
        <v>178</v>
      </c>
      <c r="B7" s="194"/>
      <c r="C7" s="194"/>
    </row>
    <row r="8" spans="1:4" x14ac:dyDescent="0.25">
      <c r="A8" s="65"/>
      <c r="B8" s="87"/>
    </row>
    <row r="9" spans="1:4" x14ac:dyDescent="0.25">
      <c r="A9" s="54" t="s">
        <v>274</v>
      </c>
      <c r="B9" s="54"/>
      <c r="C9" s="54"/>
      <c r="D9" s="160">
        <v>18150</v>
      </c>
    </row>
    <row r="10" spans="1:4" ht="42" customHeight="1" x14ac:dyDescent="0.25">
      <c r="A10" s="9" t="s">
        <v>2</v>
      </c>
      <c r="B10" s="88" t="s">
        <v>3</v>
      </c>
      <c r="C10" s="9" t="s">
        <v>6</v>
      </c>
    </row>
    <row r="11" spans="1:4" x14ac:dyDescent="0.25">
      <c r="A11" s="52">
        <v>1</v>
      </c>
      <c r="B11" s="92">
        <v>2</v>
      </c>
      <c r="C11" s="52">
        <v>3</v>
      </c>
    </row>
    <row r="12" spans="1:4" ht="15.75" customHeight="1" x14ac:dyDescent="0.25">
      <c r="A12" s="209" t="s">
        <v>179</v>
      </c>
      <c r="B12" s="210"/>
      <c r="C12" s="211"/>
    </row>
    <row r="13" spans="1:4" ht="22.5" x14ac:dyDescent="0.25">
      <c r="A13" s="95" t="s">
        <v>228</v>
      </c>
      <c r="B13" s="73">
        <f>C13/D9</f>
        <v>1</v>
      </c>
      <c r="C13" s="66">
        <v>18150</v>
      </c>
    </row>
    <row r="14" spans="1:4" x14ac:dyDescent="0.25">
      <c r="A14" s="69"/>
      <c r="B14" s="89"/>
    </row>
    <row r="15" spans="1:4" ht="30" customHeight="1" x14ac:dyDescent="0.25">
      <c r="A15" s="194" t="s">
        <v>180</v>
      </c>
      <c r="B15" s="194"/>
      <c r="C15" s="194"/>
    </row>
    <row r="16" spans="1:4" x14ac:dyDescent="0.25">
      <c r="A16" s="65"/>
      <c r="B16" s="87"/>
    </row>
    <row r="17" spans="1:4" x14ac:dyDescent="0.25">
      <c r="A17" s="54" t="s">
        <v>279</v>
      </c>
      <c r="B17" s="54"/>
      <c r="C17" s="54"/>
      <c r="D17" s="160">
        <v>18500</v>
      </c>
    </row>
    <row r="18" spans="1:4" ht="42" customHeight="1" x14ac:dyDescent="0.25">
      <c r="A18" s="9" t="s">
        <v>2</v>
      </c>
      <c r="B18" s="88" t="s">
        <v>3</v>
      </c>
      <c r="C18" s="9" t="s">
        <v>6</v>
      </c>
    </row>
    <row r="19" spans="1:4" x14ac:dyDescent="0.25">
      <c r="A19" s="52">
        <v>1</v>
      </c>
      <c r="B19" s="92">
        <v>2</v>
      </c>
      <c r="C19" s="52">
        <v>3</v>
      </c>
    </row>
    <row r="20" spans="1:4" ht="15.75" customHeight="1" x14ac:dyDescent="0.25">
      <c r="A20" s="209" t="s">
        <v>181</v>
      </c>
      <c r="B20" s="210"/>
      <c r="C20" s="211"/>
    </row>
    <row r="21" spans="1:4" ht="67.5" x14ac:dyDescent="0.25">
      <c r="A21" s="95" t="s">
        <v>182</v>
      </c>
      <c r="B21" s="166">
        <f>C21/$D$17</f>
        <v>1</v>
      </c>
      <c r="C21" s="7">
        <v>18500</v>
      </c>
    </row>
    <row r="22" spans="1:4" ht="15.75" customHeight="1" x14ac:dyDescent="0.25">
      <c r="A22" s="209" t="s">
        <v>183</v>
      </c>
      <c r="B22" s="210"/>
      <c r="C22" s="211"/>
    </row>
    <row r="23" spans="1:4" ht="67.5" x14ac:dyDescent="0.25">
      <c r="A23" s="95" t="s">
        <v>184</v>
      </c>
      <c r="B23" s="166">
        <f>C23/$D$17</f>
        <v>1.0162162162162163</v>
      </c>
      <c r="C23" s="104">
        <v>18800</v>
      </c>
    </row>
    <row r="24" spans="1:4" ht="15.75" customHeight="1" x14ac:dyDescent="0.25">
      <c r="A24" s="209" t="s">
        <v>185</v>
      </c>
      <c r="B24" s="210"/>
      <c r="C24" s="211"/>
    </row>
    <row r="25" spans="1:4" ht="90" x14ac:dyDescent="0.25">
      <c r="A25" s="95" t="s">
        <v>229</v>
      </c>
      <c r="B25" s="166">
        <f>C25/$D$17</f>
        <v>1.0324324324324323</v>
      </c>
      <c r="C25" s="104">
        <v>19100</v>
      </c>
    </row>
    <row r="26" spans="1:4" ht="15.75" customHeight="1" x14ac:dyDescent="0.25">
      <c r="A26" s="209" t="s">
        <v>186</v>
      </c>
      <c r="B26" s="210"/>
      <c r="C26" s="211"/>
    </row>
    <row r="27" spans="1:4" ht="56.25" x14ac:dyDescent="0.25">
      <c r="A27" s="95" t="s">
        <v>230</v>
      </c>
      <c r="B27" s="166">
        <f>C27/$D$17</f>
        <v>1.0486486486486486</v>
      </c>
      <c r="C27" s="104">
        <v>19400</v>
      </c>
    </row>
    <row r="28" spans="1:4" ht="15.75" customHeight="1" x14ac:dyDescent="0.25">
      <c r="A28" s="209" t="s">
        <v>187</v>
      </c>
      <c r="B28" s="210"/>
      <c r="C28" s="211"/>
    </row>
    <row r="29" spans="1:4" ht="101.25" x14ac:dyDescent="0.25">
      <c r="A29" s="95" t="s">
        <v>231</v>
      </c>
      <c r="B29" s="166">
        <f>C29/$D$17</f>
        <v>1.0756756756756756</v>
      </c>
      <c r="C29" s="104">
        <v>19900</v>
      </c>
    </row>
    <row r="30" spans="1:4" ht="15" customHeight="1" x14ac:dyDescent="0.25">
      <c r="A30" s="107"/>
      <c r="B30" s="107"/>
    </row>
    <row r="31" spans="1:4" ht="15" customHeight="1" x14ac:dyDescent="0.25">
      <c r="A31" s="228" t="s">
        <v>188</v>
      </c>
      <c r="B31" s="228"/>
      <c r="C31" s="228"/>
    </row>
    <row r="32" spans="1:4" ht="15" customHeight="1" x14ac:dyDescent="0.25">
      <c r="A32" s="106"/>
      <c r="B32" s="90"/>
    </row>
    <row r="33" spans="1:4" ht="15" customHeight="1" x14ac:dyDescent="0.25">
      <c r="A33" s="54" t="s">
        <v>283</v>
      </c>
      <c r="B33" s="54"/>
      <c r="C33" s="54"/>
      <c r="D33" s="160">
        <v>21450</v>
      </c>
    </row>
    <row r="34" spans="1:4" ht="42" customHeight="1" x14ac:dyDescent="0.25">
      <c r="A34" s="9" t="s">
        <v>2</v>
      </c>
      <c r="B34" s="88" t="s">
        <v>3</v>
      </c>
      <c r="C34" s="9" t="s">
        <v>6</v>
      </c>
    </row>
    <row r="35" spans="1:4" ht="15" customHeight="1" x14ac:dyDescent="0.25">
      <c r="A35" s="52">
        <v>1</v>
      </c>
      <c r="B35" s="92">
        <v>2</v>
      </c>
      <c r="C35" s="52">
        <v>3</v>
      </c>
    </row>
    <row r="36" spans="1:4" ht="15.75" customHeight="1" x14ac:dyDescent="0.25">
      <c r="A36" s="209" t="s">
        <v>189</v>
      </c>
      <c r="B36" s="210"/>
      <c r="C36" s="211"/>
    </row>
    <row r="37" spans="1:4" ht="15" customHeight="1" x14ac:dyDescent="0.25">
      <c r="A37" s="95" t="s">
        <v>190</v>
      </c>
      <c r="B37" s="166">
        <f>C37/$D$33</f>
        <v>1</v>
      </c>
      <c r="C37" s="104">
        <v>21450</v>
      </c>
    </row>
    <row r="38" spans="1:4" ht="15.75" customHeight="1" x14ac:dyDescent="0.25">
      <c r="A38" s="209" t="s">
        <v>191</v>
      </c>
      <c r="B38" s="210"/>
      <c r="C38" s="211"/>
    </row>
    <row r="39" spans="1:4" ht="21.75" customHeight="1" x14ac:dyDescent="0.25">
      <c r="A39" s="95" t="s">
        <v>232</v>
      </c>
      <c r="B39" s="166">
        <f>C39/$D$33</f>
        <v>1.0303030303030303</v>
      </c>
      <c r="C39" s="104">
        <v>22100</v>
      </c>
    </row>
    <row r="40" spans="1:4" ht="15.75" customHeight="1" x14ac:dyDescent="0.25">
      <c r="A40" s="209" t="s">
        <v>192</v>
      </c>
      <c r="B40" s="210"/>
      <c r="C40" s="211"/>
    </row>
    <row r="41" spans="1:4" ht="56.25" x14ac:dyDescent="0.25">
      <c r="A41" s="95" t="s">
        <v>233</v>
      </c>
      <c r="B41" s="166">
        <f>C41/$D$33</f>
        <v>1.0372960372960374</v>
      </c>
      <c r="C41" s="104">
        <v>22250</v>
      </c>
    </row>
    <row r="42" spans="1:4" ht="15.75" customHeight="1" x14ac:dyDescent="0.25">
      <c r="A42" s="209" t="s">
        <v>193</v>
      </c>
      <c r="B42" s="210"/>
      <c r="C42" s="211"/>
    </row>
    <row r="43" spans="1:4" ht="33.75" x14ac:dyDescent="0.25">
      <c r="A43" s="95" t="s">
        <v>194</v>
      </c>
      <c r="B43" s="166">
        <f>C43/$D$33</f>
        <v>1.1095571095571095</v>
      </c>
      <c r="C43" s="104">
        <v>23800</v>
      </c>
    </row>
    <row r="44" spans="1:4" ht="15" customHeight="1" x14ac:dyDescent="0.25">
      <c r="A44" s="105"/>
      <c r="B44" s="91"/>
    </row>
    <row r="45" spans="1:4" ht="45" customHeight="1" x14ac:dyDescent="0.25">
      <c r="A45" s="194" t="s">
        <v>195</v>
      </c>
      <c r="B45" s="194"/>
      <c r="C45" s="194"/>
    </row>
    <row r="46" spans="1:4" ht="15" customHeight="1" x14ac:dyDescent="0.25">
      <c r="A46" s="103"/>
      <c r="B46" s="87"/>
    </row>
    <row r="47" spans="1:4" ht="15" customHeight="1" x14ac:dyDescent="0.25">
      <c r="A47" s="54" t="s">
        <v>277</v>
      </c>
      <c r="B47" s="54"/>
      <c r="C47" s="54"/>
      <c r="D47" s="160">
        <v>41650</v>
      </c>
    </row>
    <row r="48" spans="1:4" ht="42" customHeight="1" x14ac:dyDescent="0.25">
      <c r="A48" s="9" t="s">
        <v>2</v>
      </c>
      <c r="B48" s="88" t="s">
        <v>3</v>
      </c>
      <c r="C48" s="9" t="s">
        <v>6</v>
      </c>
    </row>
    <row r="49" spans="1:3" ht="15" customHeight="1" x14ac:dyDescent="0.25">
      <c r="A49" s="52">
        <v>1</v>
      </c>
      <c r="B49" s="92">
        <v>2</v>
      </c>
      <c r="C49" s="52">
        <v>3</v>
      </c>
    </row>
    <row r="50" spans="1:3" ht="15.75" customHeight="1" x14ac:dyDescent="0.25">
      <c r="A50" s="209" t="s">
        <v>196</v>
      </c>
      <c r="B50" s="210"/>
      <c r="C50" s="211"/>
    </row>
    <row r="51" spans="1:3" ht="56.25" x14ac:dyDescent="0.25">
      <c r="A51" s="95" t="s">
        <v>234</v>
      </c>
      <c r="B51" s="166">
        <f>C51/D47</f>
        <v>1</v>
      </c>
      <c r="C51" s="66">
        <v>41650</v>
      </c>
    </row>
    <row r="52" spans="1:3" x14ac:dyDescent="0.25">
      <c r="A52" s="68"/>
      <c r="B52" s="89"/>
    </row>
    <row r="53" spans="1:3" ht="30" customHeight="1" x14ac:dyDescent="0.25">
      <c r="A53" s="208" t="s">
        <v>259</v>
      </c>
      <c r="B53" s="208"/>
      <c r="C53" s="208"/>
    </row>
    <row r="54" spans="1:3" x14ac:dyDescent="0.25">
      <c r="A54" s="229" t="s">
        <v>197</v>
      </c>
      <c r="B54" s="229"/>
      <c r="C54" s="229"/>
    </row>
    <row r="55" spans="1:3" x14ac:dyDescent="0.25">
      <c r="A55" s="229" t="s">
        <v>198</v>
      </c>
      <c r="B55" s="229"/>
      <c r="C55" s="229"/>
    </row>
    <row r="56" spans="1:3" x14ac:dyDescent="0.25">
      <c r="A56" s="229" t="s">
        <v>199</v>
      </c>
      <c r="B56" s="229"/>
      <c r="C56" s="229"/>
    </row>
  </sheetData>
  <mergeCells count="20">
    <mergeCell ref="A15:C15"/>
    <mergeCell ref="A12:C12"/>
    <mergeCell ref="A7:C7"/>
    <mergeCell ref="A5:C5"/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zoomScaleSheetLayoutView="90" workbookViewId="0">
      <selection activeCell="F10" sqref="F10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56"/>
    <col min="5" max="16384" width="9.140625" style="17"/>
  </cols>
  <sheetData>
    <row r="1" spans="1:4" s="110" customFormat="1" x14ac:dyDescent="0.25">
      <c r="A1" s="230" t="s">
        <v>200</v>
      </c>
      <c r="B1" s="230"/>
      <c r="C1" s="230"/>
      <c r="D1" s="156"/>
    </row>
    <row r="2" spans="1:4" s="110" customFormat="1" x14ac:dyDescent="0.25">
      <c r="A2" s="144" t="s">
        <v>13</v>
      </c>
      <c r="B2" s="144"/>
      <c r="C2" s="144" t="s">
        <v>256</v>
      </c>
      <c r="D2" s="156"/>
    </row>
    <row r="3" spans="1:4" s="110" customFormat="1" x14ac:dyDescent="0.25">
      <c r="A3" s="144"/>
      <c r="B3" s="144"/>
      <c r="C3" s="144" t="s">
        <v>285</v>
      </c>
      <c r="D3" s="156"/>
    </row>
    <row r="4" spans="1:4" x14ac:dyDescent="0.25">
      <c r="A4" s="15"/>
      <c r="B4" s="15"/>
      <c r="C4" s="15"/>
    </row>
    <row r="5" spans="1:4" ht="30.75" customHeight="1" x14ac:dyDescent="0.25">
      <c r="A5" s="183" t="s">
        <v>273</v>
      </c>
      <c r="B5" s="183"/>
      <c r="C5" s="183"/>
    </row>
    <row r="6" spans="1:4" x14ac:dyDescent="0.25">
      <c r="A6" s="14"/>
      <c r="B6" s="14"/>
      <c r="C6" s="14"/>
    </row>
    <row r="7" spans="1:4" ht="30" customHeight="1" x14ac:dyDescent="0.25">
      <c r="A7" s="194" t="s">
        <v>201</v>
      </c>
      <c r="B7" s="194"/>
      <c r="C7" s="194"/>
    </row>
    <row r="8" spans="1:4" x14ac:dyDescent="0.25">
      <c r="A8" s="45"/>
      <c r="B8" s="45"/>
      <c r="C8" s="45"/>
    </row>
    <row r="9" spans="1:4" x14ac:dyDescent="0.25">
      <c r="A9" s="226" t="s">
        <v>274</v>
      </c>
      <c r="B9" s="226"/>
      <c r="C9" s="226"/>
      <c r="D9" s="156">
        <v>18150</v>
      </c>
    </row>
    <row r="10" spans="1:4" ht="36" x14ac:dyDescent="0.25">
      <c r="A10" s="23" t="s">
        <v>2</v>
      </c>
      <c r="B10" s="23" t="s">
        <v>3</v>
      </c>
      <c r="C10" s="23" t="s">
        <v>29</v>
      </c>
    </row>
    <row r="11" spans="1:4" x14ac:dyDescent="0.25">
      <c r="A11" s="24">
        <v>1</v>
      </c>
      <c r="B11" s="24">
        <v>2</v>
      </c>
      <c r="C11" s="51">
        <v>3</v>
      </c>
    </row>
    <row r="12" spans="1:4" ht="15.75" x14ac:dyDescent="0.25">
      <c r="A12" s="182" t="s">
        <v>202</v>
      </c>
      <c r="B12" s="182"/>
      <c r="C12" s="182"/>
    </row>
    <row r="13" spans="1:4" ht="22.5" x14ac:dyDescent="0.25">
      <c r="A13" s="25" t="s">
        <v>203</v>
      </c>
      <c r="B13" s="84">
        <f>C13/$D$9</f>
        <v>1</v>
      </c>
      <c r="C13" s="102">
        <v>18150</v>
      </c>
    </row>
    <row r="14" spans="1:4" ht="15.75" x14ac:dyDescent="0.25">
      <c r="A14" s="182" t="s">
        <v>204</v>
      </c>
      <c r="B14" s="182"/>
      <c r="C14" s="182"/>
    </row>
    <row r="15" spans="1:4" x14ac:dyDescent="0.25">
      <c r="A15" s="25" t="s">
        <v>205</v>
      </c>
      <c r="B15" s="84">
        <f>C15/$D$9</f>
        <v>1.0192837465564739</v>
      </c>
      <c r="C15" s="26">
        <v>18500</v>
      </c>
    </row>
    <row r="16" spans="1:4" x14ac:dyDescent="0.25">
      <c r="A16" s="14"/>
      <c r="B16" s="21"/>
      <c r="C16" s="21"/>
    </row>
    <row r="17" spans="1:4" ht="30" customHeight="1" x14ac:dyDescent="0.25">
      <c r="A17" s="228" t="s">
        <v>206</v>
      </c>
      <c r="B17" s="228"/>
      <c r="C17" s="228"/>
    </row>
    <row r="18" spans="1:4" x14ac:dyDescent="0.25">
      <c r="A18" s="58"/>
      <c r="B18" s="58"/>
      <c r="C18" s="58"/>
    </row>
    <row r="19" spans="1:4" x14ac:dyDescent="0.25">
      <c r="A19" s="226" t="s">
        <v>276</v>
      </c>
      <c r="B19" s="226"/>
      <c r="C19" s="226"/>
      <c r="D19" s="156">
        <v>19900</v>
      </c>
    </row>
    <row r="20" spans="1:4" ht="36" customHeight="1" x14ac:dyDescent="0.25">
      <c r="A20" s="23" t="s">
        <v>2</v>
      </c>
      <c r="B20" s="23" t="s">
        <v>3</v>
      </c>
      <c r="C20" s="23" t="s">
        <v>29</v>
      </c>
    </row>
    <row r="21" spans="1:4" x14ac:dyDescent="0.25">
      <c r="A21" s="24">
        <v>1</v>
      </c>
      <c r="B21" s="24">
        <v>2</v>
      </c>
      <c r="C21" s="51">
        <v>3</v>
      </c>
    </row>
    <row r="22" spans="1:4" ht="15.75" x14ac:dyDescent="0.25">
      <c r="A22" s="182" t="s">
        <v>207</v>
      </c>
      <c r="B22" s="182"/>
      <c r="C22" s="182"/>
    </row>
    <row r="23" spans="1:4" ht="33.75" x14ac:dyDescent="0.25">
      <c r="A23" s="59" t="s">
        <v>208</v>
      </c>
      <c r="B23" s="84">
        <f>C23/$D$19</f>
        <v>1</v>
      </c>
      <c r="C23" s="26">
        <v>19900</v>
      </c>
      <c r="D23" s="160"/>
    </row>
    <row r="24" spans="1:4" ht="15.75" x14ac:dyDescent="0.25">
      <c r="A24" s="182" t="s">
        <v>209</v>
      </c>
      <c r="B24" s="182"/>
      <c r="C24" s="182"/>
      <c r="D24" s="160"/>
    </row>
    <row r="25" spans="1:4" ht="78.75" x14ac:dyDescent="0.25">
      <c r="A25" s="59" t="s">
        <v>226</v>
      </c>
      <c r="B25" s="84">
        <f>C25/$D$19</f>
        <v>1.1105527638190955</v>
      </c>
      <c r="C25" s="26">
        <v>22100</v>
      </c>
      <c r="D25" s="160"/>
    </row>
    <row r="26" spans="1:4" ht="15.75" x14ac:dyDescent="0.25">
      <c r="A26" s="193" t="s">
        <v>210</v>
      </c>
      <c r="B26" s="182"/>
      <c r="C26" s="182"/>
    </row>
    <row r="27" spans="1:4" ht="101.25" x14ac:dyDescent="0.25">
      <c r="A27" s="59" t="s">
        <v>227</v>
      </c>
      <c r="B27" s="84">
        <f>C27/$D$19</f>
        <v>1.1959798994974875</v>
      </c>
      <c r="C27" s="63">
        <v>23800</v>
      </c>
      <c r="D27" s="158"/>
    </row>
    <row r="28" spans="1:4" x14ac:dyDescent="0.25">
      <c r="A28" s="14"/>
      <c r="B28" s="21"/>
      <c r="C28" s="21"/>
    </row>
    <row r="29" spans="1:4" ht="30.75" customHeight="1" x14ac:dyDescent="0.25">
      <c r="A29" s="201" t="s">
        <v>259</v>
      </c>
      <c r="B29" s="201"/>
      <c r="C29" s="201"/>
    </row>
    <row r="30" spans="1:4" x14ac:dyDescent="0.25">
      <c r="A30" s="227"/>
      <c r="B30" s="227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10" x14ac:dyDescent="0.25">
      <c r="A1" s="126"/>
      <c r="B1" s="111"/>
      <c r="C1" s="117" t="s">
        <v>12</v>
      </c>
      <c r="D1" s="156"/>
      <c r="F1" s="110"/>
    </row>
    <row r="2" spans="1:10" x14ac:dyDescent="0.25">
      <c r="A2" s="126"/>
      <c r="B2" s="111"/>
      <c r="C2" s="144" t="s">
        <v>256</v>
      </c>
      <c r="D2" s="156"/>
      <c r="F2" s="110"/>
    </row>
    <row r="3" spans="1:10" x14ac:dyDescent="0.25">
      <c r="A3" s="126"/>
      <c r="B3" s="111"/>
      <c r="C3" s="144" t="s">
        <v>285</v>
      </c>
      <c r="D3" s="156"/>
      <c r="F3" s="110"/>
    </row>
    <row r="4" spans="1:10" x14ac:dyDescent="0.25">
      <c r="A4" s="14"/>
      <c r="B4" s="14"/>
      <c r="C4" s="14"/>
      <c r="D4" s="156"/>
    </row>
    <row r="5" spans="1:10" ht="30" customHeight="1" x14ac:dyDescent="0.25">
      <c r="A5" s="183" t="s">
        <v>263</v>
      </c>
      <c r="B5" s="183"/>
      <c r="C5" s="183"/>
      <c r="D5" s="156"/>
    </row>
    <row r="6" spans="1:10" x14ac:dyDescent="0.25">
      <c r="A6" s="184" t="s">
        <v>14</v>
      </c>
      <c r="B6" s="184"/>
      <c r="C6" s="184"/>
      <c r="D6" s="156"/>
    </row>
    <row r="7" spans="1:10" x14ac:dyDescent="0.25">
      <c r="A7" s="14"/>
      <c r="B7" s="14"/>
      <c r="C7" s="14"/>
      <c r="D7" s="156"/>
    </row>
    <row r="8" spans="1:10" x14ac:dyDescent="0.25">
      <c r="A8" s="185" t="s">
        <v>262</v>
      </c>
      <c r="B8" s="185"/>
      <c r="C8" s="185"/>
      <c r="D8" s="156">
        <v>23800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29</v>
      </c>
      <c r="D9" s="157"/>
      <c r="H9" s="13"/>
      <c r="I9" s="13"/>
      <c r="J9" s="13"/>
    </row>
    <row r="10" spans="1:10" x14ac:dyDescent="0.25">
      <c r="A10" s="24">
        <v>1</v>
      </c>
      <c r="B10" s="24">
        <v>2</v>
      </c>
      <c r="C10" s="51">
        <v>3</v>
      </c>
      <c r="D10" s="156"/>
    </row>
    <row r="11" spans="1:10" ht="16.5" customHeight="1" x14ac:dyDescent="0.25">
      <c r="A11" s="182" t="s">
        <v>15</v>
      </c>
      <c r="B11" s="182"/>
      <c r="C11" s="182"/>
      <c r="D11" s="156"/>
    </row>
    <row r="12" spans="1:10" ht="80.25" customHeight="1" x14ac:dyDescent="0.25">
      <c r="A12" s="25" t="s">
        <v>16</v>
      </c>
      <c r="B12" s="73">
        <f>C12/$D$8</f>
        <v>1</v>
      </c>
      <c r="C12" s="26">
        <v>23800</v>
      </c>
      <c r="D12" s="156"/>
    </row>
    <row r="13" spans="1:10" ht="16.5" customHeight="1" x14ac:dyDescent="0.25">
      <c r="A13" s="182" t="s">
        <v>17</v>
      </c>
      <c r="B13" s="182"/>
      <c r="C13" s="182"/>
      <c r="D13" s="156"/>
    </row>
    <row r="14" spans="1:10" ht="92.25" customHeight="1" x14ac:dyDescent="0.25">
      <c r="A14" s="25" t="s">
        <v>18</v>
      </c>
      <c r="B14" s="139">
        <f>C14/$D$8</f>
        <v>1.3298319327731092</v>
      </c>
      <c r="C14" s="26">
        <v>31650</v>
      </c>
      <c r="D14" s="158"/>
    </row>
    <row r="15" spans="1:10" ht="16.5" customHeight="1" x14ac:dyDescent="0.25">
      <c r="A15" s="182" t="s">
        <v>19</v>
      </c>
      <c r="B15" s="182"/>
      <c r="C15" s="182"/>
      <c r="D15" s="156"/>
    </row>
    <row r="16" spans="1:10" ht="194.25" customHeight="1" x14ac:dyDescent="0.25">
      <c r="A16" s="25" t="s">
        <v>20</v>
      </c>
      <c r="B16" s="139">
        <f>C16/$D$8</f>
        <v>1.75</v>
      </c>
      <c r="C16" s="26">
        <v>41650</v>
      </c>
      <c r="D16" s="158"/>
    </row>
    <row r="17" spans="1:4" ht="16.5" customHeight="1" x14ac:dyDescent="0.25">
      <c r="A17" s="182" t="s">
        <v>21</v>
      </c>
      <c r="B17" s="182"/>
      <c r="C17" s="182"/>
      <c r="D17" s="156"/>
    </row>
    <row r="18" spans="1:4" ht="67.5" x14ac:dyDescent="0.25">
      <c r="A18" s="25" t="s">
        <v>22</v>
      </c>
      <c r="B18" s="139">
        <f>C18/$D$8</f>
        <v>2.4075630252100839</v>
      </c>
      <c r="C18" s="26">
        <v>57300</v>
      </c>
      <c r="D18" s="158"/>
    </row>
    <row r="19" spans="1:4" ht="16.5" customHeight="1" x14ac:dyDescent="0.25">
      <c r="A19" s="182" t="s">
        <v>23</v>
      </c>
      <c r="B19" s="182"/>
      <c r="C19" s="182"/>
      <c r="D19" s="156"/>
    </row>
    <row r="20" spans="1:4" ht="16.5" customHeight="1" x14ac:dyDescent="0.25">
      <c r="A20" s="25" t="s">
        <v>24</v>
      </c>
      <c r="B20" s="139">
        <f>C20/$D$8</f>
        <v>2.7163865546218489</v>
      </c>
      <c r="C20" s="26">
        <v>64650</v>
      </c>
      <c r="D20" s="158"/>
    </row>
    <row r="21" spans="1:4" ht="16.5" customHeight="1" x14ac:dyDescent="0.25">
      <c r="A21" s="182" t="s">
        <v>25</v>
      </c>
      <c r="B21" s="182"/>
      <c r="C21" s="182"/>
      <c r="D21" s="156"/>
    </row>
    <row r="22" spans="1:4" ht="22.5" x14ac:dyDescent="0.25">
      <c r="A22" s="25" t="s">
        <v>26</v>
      </c>
      <c r="B22" s="139">
        <f>C22/$D$8</f>
        <v>3.1701680672268906</v>
      </c>
      <c r="C22" s="26">
        <v>75450</v>
      </c>
      <c r="D22" s="158"/>
    </row>
    <row r="23" spans="1:4" x14ac:dyDescent="0.25">
      <c r="A23" s="20"/>
      <c r="B23" s="21"/>
      <c r="C23" s="22"/>
      <c r="D23" s="159"/>
    </row>
    <row r="24" spans="1:4" ht="27" customHeight="1" x14ac:dyDescent="0.25">
      <c r="A24" s="181" t="s">
        <v>257</v>
      </c>
      <c r="B24" s="181"/>
      <c r="C24" s="181"/>
      <c r="D24" s="156"/>
    </row>
    <row r="25" spans="1:4" x14ac:dyDescent="0.25">
      <c r="A25" s="19"/>
      <c r="B25" s="19"/>
      <c r="C25" s="19"/>
      <c r="D25" s="156"/>
    </row>
    <row r="26" spans="1:4" x14ac:dyDescent="0.25">
      <c r="A26" s="19"/>
      <c r="B26" s="19"/>
      <c r="C26" s="19"/>
      <c r="D26" s="156"/>
    </row>
    <row r="27" spans="1:4" x14ac:dyDescent="0.25">
      <c r="A27" s="19"/>
      <c r="B27" s="19"/>
      <c r="C27" s="19"/>
      <c r="D27" s="156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Normal="100" workbookViewId="0">
      <selection activeCell="F13" sqref="F13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62"/>
    <col min="5" max="16384" width="9.140625" style="28"/>
  </cols>
  <sheetData>
    <row r="1" spans="1:6" x14ac:dyDescent="0.25">
      <c r="A1" s="109"/>
      <c r="B1" s="125"/>
      <c r="C1" s="117" t="s">
        <v>27</v>
      </c>
      <c r="F1" s="123"/>
    </row>
    <row r="2" spans="1:6" x14ac:dyDescent="0.25">
      <c r="A2" s="109"/>
      <c r="B2" s="125"/>
      <c r="C2" s="144" t="s">
        <v>256</v>
      </c>
    </row>
    <row r="3" spans="1:6" x14ac:dyDescent="0.25">
      <c r="A3" s="109"/>
      <c r="B3" s="125"/>
      <c r="C3" s="144" t="s">
        <v>285</v>
      </c>
    </row>
    <row r="4" spans="1:6" x14ac:dyDescent="0.25">
      <c r="A4" s="27"/>
      <c r="B4" s="61"/>
      <c r="C4" s="27"/>
    </row>
    <row r="5" spans="1:6" ht="30" customHeight="1" x14ac:dyDescent="0.25">
      <c r="A5" s="183" t="s">
        <v>264</v>
      </c>
      <c r="B5" s="183"/>
      <c r="C5" s="183"/>
    </row>
    <row r="6" spans="1:6" x14ac:dyDescent="0.25">
      <c r="A6" s="27"/>
      <c r="B6" s="61"/>
      <c r="C6" s="27"/>
    </row>
    <row r="7" spans="1:6" ht="30" customHeight="1" x14ac:dyDescent="0.25">
      <c r="A7" s="194" t="s">
        <v>28</v>
      </c>
      <c r="B7" s="194"/>
      <c r="C7" s="194"/>
    </row>
    <row r="8" spans="1:6" x14ac:dyDescent="0.25">
      <c r="A8" s="45"/>
      <c r="B8" s="62"/>
      <c r="C8" s="45"/>
    </row>
    <row r="9" spans="1:6" x14ac:dyDescent="0.25">
      <c r="A9" s="200" t="s">
        <v>274</v>
      </c>
      <c r="B9" s="200"/>
      <c r="C9" s="200"/>
      <c r="D9" s="162">
        <v>18150</v>
      </c>
    </row>
    <row r="10" spans="1:6" s="29" customFormat="1" ht="36" x14ac:dyDescent="0.25">
      <c r="A10" s="23" t="s">
        <v>2</v>
      </c>
      <c r="B10" s="64" t="s">
        <v>3</v>
      </c>
      <c r="C10" s="23" t="s">
        <v>29</v>
      </c>
      <c r="D10" s="163"/>
    </row>
    <row r="11" spans="1:6" x14ac:dyDescent="0.25">
      <c r="A11" s="24">
        <v>1</v>
      </c>
      <c r="B11" s="24">
        <v>2</v>
      </c>
      <c r="C11" s="51">
        <v>3</v>
      </c>
    </row>
    <row r="12" spans="1:6" ht="15.75" x14ac:dyDescent="0.25">
      <c r="A12" s="182" t="s">
        <v>30</v>
      </c>
      <c r="B12" s="182"/>
      <c r="C12" s="182"/>
    </row>
    <row r="13" spans="1:6" ht="144.75" customHeight="1" x14ac:dyDescent="0.25">
      <c r="A13" s="30" t="s">
        <v>31</v>
      </c>
      <c r="B13" s="73">
        <f>C13/$D$9</f>
        <v>1</v>
      </c>
      <c r="C13" s="26">
        <v>18150</v>
      </c>
    </row>
    <row r="14" spans="1:6" ht="15.75" x14ac:dyDescent="0.25">
      <c r="A14" s="182" t="s">
        <v>32</v>
      </c>
      <c r="B14" s="182"/>
      <c r="C14" s="182"/>
    </row>
    <row r="15" spans="1:6" ht="34.5" customHeight="1" x14ac:dyDescent="0.25">
      <c r="A15" s="30" t="s">
        <v>33</v>
      </c>
      <c r="B15" s="145">
        <f>C15/$D$9</f>
        <v>1.0192837465564739</v>
      </c>
      <c r="C15" s="26">
        <v>18500</v>
      </c>
    </row>
    <row r="16" spans="1:6" x14ac:dyDescent="0.25">
      <c r="A16" s="18"/>
      <c r="B16" s="31"/>
      <c r="C16" s="31"/>
    </row>
    <row r="17" spans="1:4" ht="30.75" customHeight="1" x14ac:dyDescent="0.25">
      <c r="A17" s="194" t="s">
        <v>34</v>
      </c>
      <c r="B17" s="194"/>
      <c r="C17" s="194"/>
    </row>
    <row r="18" spans="1:4" x14ac:dyDescent="0.25">
      <c r="A18" s="45"/>
      <c r="B18" s="62"/>
      <c r="C18" s="45"/>
    </row>
    <row r="19" spans="1:4" x14ac:dyDescent="0.25">
      <c r="A19" s="195" t="s">
        <v>275</v>
      </c>
      <c r="B19" s="195"/>
      <c r="C19" s="195"/>
      <c r="D19" s="162">
        <v>18800</v>
      </c>
    </row>
    <row r="20" spans="1:4" s="29" customFormat="1" ht="36" x14ac:dyDescent="0.25">
      <c r="A20" s="23" t="s">
        <v>2</v>
      </c>
      <c r="B20" s="64" t="s">
        <v>3</v>
      </c>
      <c r="C20" s="23" t="s">
        <v>29</v>
      </c>
      <c r="D20" s="163"/>
    </row>
    <row r="21" spans="1:4" x14ac:dyDescent="0.25">
      <c r="A21" s="24">
        <v>1</v>
      </c>
      <c r="B21" s="24">
        <v>2</v>
      </c>
      <c r="C21" s="51">
        <v>3</v>
      </c>
    </row>
    <row r="22" spans="1:4" ht="15.75" x14ac:dyDescent="0.25">
      <c r="A22" s="182" t="s">
        <v>35</v>
      </c>
      <c r="B22" s="182"/>
      <c r="C22" s="182"/>
    </row>
    <row r="23" spans="1:4" ht="214.5" customHeight="1" x14ac:dyDescent="0.25">
      <c r="A23" s="30" t="s">
        <v>36</v>
      </c>
      <c r="B23" s="139">
        <f>C23/$D$19</f>
        <v>1</v>
      </c>
      <c r="C23" s="26">
        <v>18800</v>
      </c>
    </row>
    <row r="24" spans="1:4" ht="15.75" x14ac:dyDescent="0.25">
      <c r="A24" s="182" t="s">
        <v>37</v>
      </c>
      <c r="B24" s="182"/>
      <c r="C24" s="182"/>
    </row>
    <row r="25" spans="1:4" ht="69.75" customHeight="1" x14ac:dyDescent="0.25">
      <c r="A25" s="33" t="s">
        <v>38</v>
      </c>
      <c r="B25" s="188">
        <f t="shared" ref="B25:B27" si="0">C25/$D$19</f>
        <v>1.0159574468085106</v>
      </c>
      <c r="C25" s="198">
        <v>19100</v>
      </c>
    </row>
    <row r="26" spans="1:4" ht="34.5" customHeight="1" x14ac:dyDescent="0.25">
      <c r="A26" s="34" t="s">
        <v>213</v>
      </c>
      <c r="B26" s="199">
        <f t="shared" si="0"/>
        <v>0</v>
      </c>
      <c r="C26" s="198"/>
    </row>
    <row r="27" spans="1:4" ht="23.25" customHeight="1" x14ac:dyDescent="0.25">
      <c r="A27" s="35" t="s">
        <v>39</v>
      </c>
      <c r="B27" s="189">
        <f t="shared" si="0"/>
        <v>0</v>
      </c>
      <c r="C27" s="198"/>
    </row>
    <row r="28" spans="1:4" ht="15.75" x14ac:dyDescent="0.25">
      <c r="A28" s="192" t="s">
        <v>40</v>
      </c>
      <c r="B28" s="182"/>
      <c r="C28" s="182"/>
    </row>
    <row r="29" spans="1:4" ht="69" customHeight="1" x14ac:dyDescent="0.25">
      <c r="A29" s="32" t="s">
        <v>41</v>
      </c>
      <c r="B29" s="188">
        <f t="shared" ref="B29:B30" si="1">C29/$D$19</f>
        <v>1.0319148936170213</v>
      </c>
      <c r="C29" s="198">
        <v>19400</v>
      </c>
    </row>
    <row r="30" spans="1:4" ht="24" x14ac:dyDescent="0.25">
      <c r="A30" s="32" t="s">
        <v>42</v>
      </c>
      <c r="B30" s="189">
        <f t="shared" si="1"/>
        <v>0</v>
      </c>
      <c r="C30" s="198"/>
    </row>
    <row r="31" spans="1:4" ht="15.75" x14ac:dyDescent="0.25">
      <c r="A31" s="182" t="s">
        <v>43</v>
      </c>
      <c r="B31" s="182"/>
      <c r="C31" s="182"/>
    </row>
    <row r="32" spans="1:4" ht="34.5" customHeight="1" x14ac:dyDescent="0.25">
      <c r="A32" s="30" t="s">
        <v>44</v>
      </c>
      <c r="B32" s="188">
        <f t="shared" ref="B32:B33" si="2">C32/$D$19</f>
        <v>1.0425531914893618</v>
      </c>
      <c r="C32" s="198">
        <v>19600</v>
      </c>
    </row>
    <row r="33" spans="1:4" ht="34.5" customHeight="1" x14ac:dyDescent="0.25">
      <c r="A33" s="30" t="s">
        <v>45</v>
      </c>
      <c r="B33" s="189">
        <f t="shared" si="2"/>
        <v>0</v>
      </c>
      <c r="C33" s="198"/>
    </row>
    <row r="34" spans="1:4" ht="15.75" x14ac:dyDescent="0.25">
      <c r="A34" s="182" t="s">
        <v>46</v>
      </c>
      <c r="B34" s="182"/>
      <c r="C34" s="182"/>
    </row>
    <row r="35" spans="1:4" ht="23.25" customHeight="1" x14ac:dyDescent="0.25">
      <c r="A35" s="30" t="s">
        <v>47</v>
      </c>
      <c r="B35" s="139">
        <f>C35/$D$19</f>
        <v>1.0585106382978724</v>
      </c>
      <c r="C35" s="26">
        <v>19900</v>
      </c>
    </row>
    <row r="36" spans="1:4" x14ac:dyDescent="0.25">
      <c r="A36" s="18"/>
      <c r="B36" s="190"/>
      <c r="C36" s="190"/>
    </row>
    <row r="37" spans="1:4" ht="30" customHeight="1" x14ac:dyDescent="0.25">
      <c r="A37" s="194" t="s">
        <v>48</v>
      </c>
      <c r="B37" s="194"/>
      <c r="C37" s="194"/>
    </row>
    <row r="38" spans="1:4" x14ac:dyDescent="0.25">
      <c r="A38" s="45"/>
      <c r="B38" s="62"/>
      <c r="C38" s="45"/>
    </row>
    <row r="39" spans="1:4" x14ac:dyDescent="0.25">
      <c r="A39" s="195" t="s">
        <v>276</v>
      </c>
      <c r="B39" s="195"/>
      <c r="C39" s="195"/>
      <c r="D39" s="162">
        <v>19900</v>
      </c>
    </row>
    <row r="40" spans="1:4" s="29" customFormat="1" ht="36" x14ac:dyDescent="0.25">
      <c r="A40" s="23" t="s">
        <v>2</v>
      </c>
      <c r="B40" s="64" t="s">
        <v>3</v>
      </c>
      <c r="C40" s="23" t="s">
        <v>29</v>
      </c>
      <c r="D40" s="163"/>
    </row>
    <row r="41" spans="1:4" x14ac:dyDescent="0.25">
      <c r="A41" s="24">
        <v>1</v>
      </c>
      <c r="B41" s="24">
        <v>2</v>
      </c>
      <c r="C41" s="51">
        <v>3</v>
      </c>
    </row>
    <row r="42" spans="1:4" ht="15.75" x14ac:dyDescent="0.25">
      <c r="A42" s="193" t="s">
        <v>49</v>
      </c>
      <c r="B42" s="182"/>
      <c r="C42" s="182"/>
    </row>
    <row r="43" spans="1:4" ht="180" x14ac:dyDescent="0.25">
      <c r="A43" s="33" t="s">
        <v>65</v>
      </c>
      <c r="B43" s="196">
        <f>C43/$D$39</f>
        <v>1</v>
      </c>
      <c r="C43" s="198">
        <v>19900</v>
      </c>
      <c r="D43" s="164"/>
    </row>
    <row r="44" spans="1:4" ht="249" customHeight="1" x14ac:dyDescent="0.25">
      <c r="A44" s="35" t="s">
        <v>64</v>
      </c>
      <c r="B44" s="197" t="e">
        <f t="shared" ref="B44" si="3">C44/D28</f>
        <v>#DIV/0!</v>
      </c>
      <c r="C44" s="198"/>
    </row>
    <row r="45" spans="1:4" ht="15.75" x14ac:dyDescent="0.25">
      <c r="A45" s="192" t="s">
        <v>50</v>
      </c>
      <c r="B45" s="182"/>
      <c r="C45" s="182"/>
    </row>
    <row r="46" spans="1:4" ht="23.25" customHeight="1" x14ac:dyDescent="0.25">
      <c r="A46" s="30" t="s">
        <v>51</v>
      </c>
      <c r="B46" s="139">
        <f>C46/$D$39</f>
        <v>1.0150753768844221</v>
      </c>
      <c r="C46" s="26">
        <v>20200</v>
      </c>
      <c r="D46" s="164"/>
    </row>
    <row r="47" spans="1:4" ht="15.75" x14ac:dyDescent="0.25">
      <c r="A47" s="182" t="s">
        <v>52</v>
      </c>
      <c r="B47" s="182"/>
      <c r="C47" s="182"/>
    </row>
    <row r="48" spans="1:4" ht="23.25" customHeight="1" x14ac:dyDescent="0.25">
      <c r="A48" s="30" t="s">
        <v>53</v>
      </c>
      <c r="B48" s="139">
        <f>C48/$D$39</f>
        <v>1.0778894472361809</v>
      </c>
      <c r="C48" s="26">
        <v>21450</v>
      </c>
      <c r="D48" s="164"/>
    </row>
    <row r="49" spans="1:4" ht="15.75" x14ac:dyDescent="0.25">
      <c r="A49" s="182" t="s">
        <v>54</v>
      </c>
      <c r="B49" s="182"/>
      <c r="C49" s="182"/>
    </row>
    <row r="50" spans="1:4" ht="33.75" customHeight="1" x14ac:dyDescent="0.25">
      <c r="A50" s="30" t="s">
        <v>55</v>
      </c>
      <c r="B50" s="139">
        <f>C50/$D$39</f>
        <v>1.085427135678392</v>
      </c>
      <c r="C50" s="26">
        <v>21600</v>
      </c>
      <c r="D50" s="164"/>
    </row>
    <row r="51" spans="1:4" ht="15.75" x14ac:dyDescent="0.25">
      <c r="A51" s="182" t="s">
        <v>56</v>
      </c>
      <c r="B51" s="182"/>
      <c r="C51" s="182"/>
    </row>
    <row r="52" spans="1:4" ht="23.25" customHeight="1" x14ac:dyDescent="0.25">
      <c r="A52" s="30" t="s">
        <v>57</v>
      </c>
      <c r="B52" s="139">
        <f>C52/$D$39</f>
        <v>1.5904522613065326</v>
      </c>
      <c r="C52" s="26">
        <v>31650</v>
      </c>
      <c r="D52" s="164"/>
    </row>
    <row r="53" spans="1:4" x14ac:dyDescent="0.25">
      <c r="A53" s="27"/>
      <c r="B53" s="60"/>
      <c r="C53" s="21"/>
    </row>
    <row r="54" spans="1:4" ht="31.5" customHeight="1" x14ac:dyDescent="0.25">
      <c r="A54" s="194" t="s">
        <v>58</v>
      </c>
      <c r="B54" s="194"/>
      <c r="C54" s="194"/>
    </row>
    <row r="55" spans="1:4" x14ac:dyDescent="0.25">
      <c r="A55" s="45"/>
      <c r="B55" s="62"/>
      <c r="C55" s="45"/>
    </row>
    <row r="56" spans="1:4" x14ac:dyDescent="0.25">
      <c r="A56" s="195" t="s">
        <v>277</v>
      </c>
      <c r="B56" s="195"/>
      <c r="C56" s="195"/>
      <c r="D56" s="162">
        <v>41650</v>
      </c>
    </row>
    <row r="57" spans="1:4" s="29" customFormat="1" ht="36" x14ac:dyDescent="0.25">
      <c r="A57" s="23" t="s">
        <v>2</v>
      </c>
      <c r="B57" s="64" t="s">
        <v>3</v>
      </c>
      <c r="C57" s="23" t="s">
        <v>29</v>
      </c>
      <c r="D57" s="163"/>
    </row>
    <row r="58" spans="1:4" x14ac:dyDescent="0.25">
      <c r="A58" s="24">
        <v>1</v>
      </c>
      <c r="B58" s="24">
        <v>2</v>
      </c>
      <c r="C58" s="51">
        <v>3</v>
      </c>
    </row>
    <row r="59" spans="1:4" ht="15.75" x14ac:dyDescent="0.25">
      <c r="A59" s="193" t="s">
        <v>59</v>
      </c>
      <c r="B59" s="182"/>
      <c r="C59" s="182"/>
    </row>
    <row r="60" spans="1:4" ht="203.25" customHeight="1" x14ac:dyDescent="0.25">
      <c r="A60" s="33" t="s">
        <v>66</v>
      </c>
      <c r="B60" s="188">
        <f>C60/$D$56</f>
        <v>1</v>
      </c>
      <c r="C60" s="186">
        <v>41650</v>
      </c>
      <c r="D60" s="165"/>
    </row>
    <row r="61" spans="1:4" ht="120" x14ac:dyDescent="0.25">
      <c r="A61" s="35" t="s">
        <v>212</v>
      </c>
      <c r="B61" s="189"/>
      <c r="C61" s="187"/>
    </row>
    <row r="62" spans="1:4" ht="15.75" x14ac:dyDescent="0.25">
      <c r="A62" s="192" t="s">
        <v>60</v>
      </c>
      <c r="B62" s="182"/>
      <c r="C62" s="182"/>
    </row>
    <row r="63" spans="1:4" ht="46.5" customHeight="1" x14ac:dyDescent="0.25">
      <c r="A63" s="30" t="s">
        <v>225</v>
      </c>
      <c r="B63" s="177">
        <f>C63/$D$56</f>
        <v>1.375750300120048</v>
      </c>
      <c r="C63" s="26">
        <v>57300</v>
      </c>
      <c r="D63" s="165"/>
    </row>
    <row r="64" spans="1:4" ht="15.75" x14ac:dyDescent="0.25">
      <c r="A64" s="182" t="s">
        <v>61</v>
      </c>
      <c r="B64" s="182"/>
      <c r="C64" s="182"/>
    </row>
    <row r="65" spans="1:4" ht="23.25" customHeight="1" x14ac:dyDescent="0.25">
      <c r="A65" s="30" t="s">
        <v>62</v>
      </c>
      <c r="B65" s="177">
        <f>C65/$D$56</f>
        <v>1.5522208883553421</v>
      </c>
      <c r="C65" s="26">
        <v>64650</v>
      </c>
      <c r="D65" s="165"/>
    </row>
    <row r="66" spans="1:4" x14ac:dyDescent="0.25">
      <c r="A66" s="21"/>
      <c r="B66" s="190"/>
      <c r="C66" s="190"/>
    </row>
    <row r="67" spans="1:4" ht="24.75" customHeight="1" x14ac:dyDescent="0.25">
      <c r="A67" s="181" t="s">
        <v>257</v>
      </c>
      <c r="B67" s="181"/>
      <c r="C67" s="181"/>
    </row>
    <row r="68" spans="1:4" x14ac:dyDescent="0.25">
      <c r="A68" s="27"/>
      <c r="B68" s="191"/>
      <c r="C68" s="191"/>
    </row>
    <row r="69" spans="1:4" ht="34.5" customHeight="1" x14ac:dyDescent="0.25">
      <c r="A69" s="181" t="s">
        <v>63</v>
      </c>
      <c r="B69" s="181"/>
      <c r="C69" s="181"/>
    </row>
  </sheetData>
  <mergeCells count="39">
    <mergeCell ref="A5:C5"/>
    <mergeCell ref="A7:C7"/>
    <mergeCell ref="A9:C9"/>
    <mergeCell ref="A22:C22"/>
    <mergeCell ref="A17:C17"/>
    <mergeCell ref="A19:C19"/>
    <mergeCell ref="A12:C12"/>
    <mergeCell ref="A14:C14"/>
    <mergeCell ref="A28:C28"/>
    <mergeCell ref="B29:B30"/>
    <mergeCell ref="C29:C30"/>
    <mergeCell ref="A31:C31"/>
    <mergeCell ref="A24:C24"/>
    <mergeCell ref="B25:B27"/>
    <mergeCell ref="C25:C27"/>
    <mergeCell ref="B36:C36"/>
    <mergeCell ref="A37:C37"/>
    <mergeCell ref="A39:C39"/>
    <mergeCell ref="B32:B33"/>
    <mergeCell ref="C32:C33"/>
    <mergeCell ref="A34:C34"/>
    <mergeCell ref="A45:C45"/>
    <mergeCell ref="A47:C47"/>
    <mergeCell ref="A42:C42"/>
    <mergeCell ref="B43:B44"/>
    <mergeCell ref="C43:C44"/>
    <mergeCell ref="A59:C59"/>
    <mergeCell ref="A54:C54"/>
    <mergeCell ref="A56:C56"/>
    <mergeCell ref="A49:C49"/>
    <mergeCell ref="A51:C51"/>
    <mergeCell ref="A69:C69"/>
    <mergeCell ref="C60:C61"/>
    <mergeCell ref="B60:B61"/>
    <mergeCell ref="B66:C66"/>
    <mergeCell ref="A67:C67"/>
    <mergeCell ref="B68:C68"/>
    <mergeCell ref="A62:C62"/>
    <mergeCell ref="A64:C6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67"/>
    <col min="5" max="16384" width="9.140625" style="36"/>
  </cols>
  <sheetData>
    <row r="1" spans="1:6" x14ac:dyDescent="0.25">
      <c r="A1" s="114"/>
      <c r="B1" s="122"/>
      <c r="C1" s="117" t="s">
        <v>67</v>
      </c>
      <c r="F1" s="122"/>
    </row>
    <row r="2" spans="1:6" x14ac:dyDescent="0.25">
      <c r="A2" s="117"/>
      <c r="B2" s="144"/>
      <c r="C2" s="144" t="s">
        <v>256</v>
      </c>
    </row>
    <row r="3" spans="1:6" x14ac:dyDescent="0.25">
      <c r="A3" s="144"/>
      <c r="B3" s="144"/>
      <c r="C3" s="144" t="s">
        <v>285</v>
      </c>
    </row>
    <row r="4" spans="1:6" x14ac:dyDescent="0.25">
      <c r="A4" s="13"/>
      <c r="B4" s="15"/>
    </row>
    <row r="5" spans="1:6" ht="30" customHeight="1" x14ac:dyDescent="0.25">
      <c r="A5" s="183" t="s">
        <v>265</v>
      </c>
      <c r="B5" s="183"/>
      <c r="C5" s="183"/>
    </row>
    <row r="6" spans="1:6" x14ac:dyDescent="0.25">
      <c r="A6" s="14"/>
      <c r="B6" s="14"/>
      <c r="C6" s="14"/>
    </row>
    <row r="7" spans="1:6" ht="28.5" customHeight="1" x14ac:dyDescent="0.25">
      <c r="A7" s="194" t="s">
        <v>68</v>
      </c>
      <c r="B7" s="194"/>
      <c r="C7" s="194"/>
    </row>
    <row r="8" spans="1:6" x14ac:dyDescent="0.25">
      <c r="A8" s="14"/>
      <c r="B8" s="14"/>
      <c r="C8" s="14"/>
    </row>
    <row r="9" spans="1:6" x14ac:dyDescent="0.25">
      <c r="A9" s="93" t="s">
        <v>278</v>
      </c>
      <c r="B9" s="37"/>
      <c r="C9" s="37"/>
      <c r="D9" s="167">
        <v>17850</v>
      </c>
    </row>
    <row r="10" spans="1:6" s="39" customFormat="1" ht="36" x14ac:dyDescent="0.25">
      <c r="A10" s="23" t="s">
        <v>2</v>
      </c>
      <c r="B10" s="23" t="s">
        <v>3</v>
      </c>
      <c r="C10" s="23" t="s">
        <v>29</v>
      </c>
      <c r="D10" s="168"/>
    </row>
    <row r="11" spans="1:6" x14ac:dyDescent="0.25">
      <c r="A11" s="24">
        <v>1</v>
      </c>
      <c r="B11" s="24">
        <v>2</v>
      </c>
      <c r="C11" s="51">
        <v>3</v>
      </c>
    </row>
    <row r="12" spans="1:6" ht="15.75" x14ac:dyDescent="0.25">
      <c r="A12" s="182" t="s">
        <v>69</v>
      </c>
      <c r="B12" s="182"/>
      <c r="C12" s="182"/>
    </row>
    <row r="13" spans="1:6" ht="258.75" x14ac:dyDescent="0.25">
      <c r="A13" s="76" t="s">
        <v>81</v>
      </c>
      <c r="B13" s="202">
        <f>C13/$D$9</f>
        <v>1</v>
      </c>
      <c r="C13" s="198">
        <v>17850</v>
      </c>
    </row>
    <row r="14" spans="1:6" ht="146.25" x14ac:dyDescent="0.25">
      <c r="A14" s="77" t="s">
        <v>82</v>
      </c>
      <c r="B14" s="202"/>
      <c r="C14" s="198"/>
    </row>
    <row r="15" spans="1:6" ht="150" customHeight="1" x14ac:dyDescent="0.25">
      <c r="A15" s="77" t="s">
        <v>83</v>
      </c>
      <c r="B15" s="202"/>
      <c r="C15" s="198"/>
    </row>
    <row r="16" spans="1:6" ht="144.75" customHeight="1" x14ac:dyDescent="0.25">
      <c r="A16" s="78" t="s">
        <v>84</v>
      </c>
      <c r="B16" s="202"/>
      <c r="C16" s="198"/>
    </row>
    <row r="17" spans="1:4" ht="15.75" x14ac:dyDescent="0.25">
      <c r="A17" s="182" t="s">
        <v>70</v>
      </c>
      <c r="B17" s="182"/>
      <c r="C17" s="182"/>
    </row>
    <row r="18" spans="1:4" ht="33.75" x14ac:dyDescent="0.25">
      <c r="A18" s="25" t="s">
        <v>71</v>
      </c>
      <c r="B18" s="101">
        <f>C18/$D$9</f>
        <v>1.0168067226890756</v>
      </c>
      <c r="C18" s="26">
        <v>18150</v>
      </c>
    </row>
    <row r="19" spans="1:4" x14ac:dyDescent="0.25">
      <c r="A19" s="41"/>
      <c r="B19" s="22"/>
      <c r="C19" s="22"/>
    </row>
    <row r="20" spans="1:4" ht="30.75" customHeight="1" x14ac:dyDescent="0.25">
      <c r="A20" s="203" t="s">
        <v>72</v>
      </c>
      <c r="B20" s="203"/>
      <c r="C20" s="203"/>
    </row>
    <row r="21" spans="1:4" x14ac:dyDescent="0.25">
      <c r="A21" s="204"/>
      <c r="B21" s="204"/>
      <c r="C21" s="204"/>
    </row>
    <row r="22" spans="1:4" x14ac:dyDescent="0.25">
      <c r="A22" s="93" t="s">
        <v>279</v>
      </c>
      <c r="B22" s="37"/>
      <c r="C22" s="37"/>
      <c r="D22" s="167">
        <v>18500</v>
      </c>
    </row>
    <row r="23" spans="1:4" s="39" customFormat="1" ht="36" x14ac:dyDescent="0.25">
      <c r="A23" s="23" t="s">
        <v>2</v>
      </c>
      <c r="B23" s="23" t="s">
        <v>3</v>
      </c>
      <c r="C23" s="23" t="s">
        <v>29</v>
      </c>
      <c r="D23" s="168"/>
    </row>
    <row r="24" spans="1:4" x14ac:dyDescent="0.25">
      <c r="A24" s="24">
        <v>1</v>
      </c>
      <c r="B24" s="24">
        <v>2</v>
      </c>
      <c r="C24" s="51">
        <v>3</v>
      </c>
    </row>
    <row r="25" spans="1:4" ht="15.75" x14ac:dyDescent="0.25">
      <c r="A25" s="182" t="s">
        <v>73</v>
      </c>
      <c r="B25" s="182"/>
      <c r="C25" s="182"/>
    </row>
    <row r="26" spans="1:4" ht="90.75" customHeight="1" x14ac:dyDescent="0.25">
      <c r="A26" s="25" t="s">
        <v>74</v>
      </c>
      <c r="B26" s="115">
        <f>C26/$D$22</f>
        <v>1</v>
      </c>
      <c r="C26" s="26">
        <v>18500</v>
      </c>
    </row>
    <row r="27" spans="1:4" ht="15.75" x14ac:dyDescent="0.25">
      <c r="A27" s="182" t="s">
        <v>75</v>
      </c>
      <c r="B27" s="182"/>
      <c r="C27" s="182"/>
    </row>
    <row r="28" spans="1:4" ht="45" x14ac:dyDescent="0.25">
      <c r="A28" s="25" t="s">
        <v>76</v>
      </c>
      <c r="B28" s="115">
        <f>C28/$D$22</f>
        <v>1.0162162162162163</v>
      </c>
      <c r="C28" s="26">
        <v>18800</v>
      </c>
      <c r="D28" s="169"/>
    </row>
    <row r="29" spans="1:4" ht="15.75" x14ac:dyDescent="0.25">
      <c r="A29" s="182" t="s">
        <v>77</v>
      </c>
      <c r="B29" s="182"/>
      <c r="C29" s="182"/>
    </row>
    <row r="30" spans="1:4" ht="45" x14ac:dyDescent="0.25">
      <c r="A30" s="25" t="s">
        <v>78</v>
      </c>
      <c r="B30" s="115">
        <f>C30/$D$22</f>
        <v>1.0324324324324323</v>
      </c>
      <c r="C30" s="26">
        <v>19100</v>
      </c>
      <c r="D30" s="169"/>
    </row>
    <row r="31" spans="1:4" ht="15.75" x14ac:dyDescent="0.25">
      <c r="A31" s="182" t="s">
        <v>79</v>
      </c>
      <c r="B31" s="182"/>
      <c r="C31" s="182"/>
    </row>
    <row r="32" spans="1:4" ht="45" x14ac:dyDescent="0.25">
      <c r="A32" s="25" t="s">
        <v>80</v>
      </c>
      <c r="B32" s="115">
        <f>C32/$D$22</f>
        <v>1.0486486486486486</v>
      </c>
      <c r="C32" s="26">
        <v>19400</v>
      </c>
      <c r="D32" s="169"/>
    </row>
    <row r="33" spans="1:3" x14ac:dyDescent="0.25">
      <c r="A33" s="38"/>
      <c r="B33" s="21"/>
      <c r="C33" s="22"/>
    </row>
    <row r="34" spans="1:3" ht="30" customHeight="1" x14ac:dyDescent="0.25">
      <c r="A34" s="201" t="s">
        <v>258</v>
      </c>
      <c r="B34" s="201"/>
      <c r="C34" s="201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zoomScaleNormal="100" workbookViewId="0">
      <selection activeCell="E3" sqref="E3"/>
    </sheetView>
  </sheetViews>
  <sheetFormatPr defaultColWidth="9.140625" defaultRowHeight="15" x14ac:dyDescent="0.25"/>
  <cols>
    <col min="1" max="1" width="49" style="17" customWidth="1"/>
    <col min="2" max="2" width="12" style="81" customWidth="1"/>
    <col min="3" max="3" width="10.140625" style="81" customWidth="1"/>
    <col min="4" max="4" width="12.7109375" style="81" bestFit="1" customWidth="1"/>
    <col min="5" max="5" width="12.42578125" style="81" customWidth="1"/>
    <col min="6" max="6" width="9.140625" style="160"/>
    <col min="7" max="16384" width="9.140625" style="17"/>
  </cols>
  <sheetData>
    <row r="1" spans="1:6" x14ac:dyDescent="0.2">
      <c r="A1" s="109"/>
      <c r="B1" s="124"/>
      <c r="C1" s="124"/>
      <c r="D1" s="124"/>
      <c r="E1" s="141" t="s">
        <v>85</v>
      </c>
    </row>
    <row r="2" spans="1:6" x14ac:dyDescent="0.25">
      <c r="A2" s="144"/>
      <c r="B2" s="144"/>
      <c r="C2" s="144"/>
      <c r="D2" s="144"/>
      <c r="E2" s="144" t="s">
        <v>256</v>
      </c>
      <c r="F2" s="160" t="s">
        <v>256</v>
      </c>
    </row>
    <row r="3" spans="1:6" x14ac:dyDescent="0.25">
      <c r="A3" s="144"/>
      <c r="B3" s="144"/>
      <c r="C3" s="144"/>
      <c r="D3" s="144"/>
      <c r="E3" s="144" t="s">
        <v>285</v>
      </c>
      <c r="F3" s="160" t="s">
        <v>255</v>
      </c>
    </row>
    <row r="4" spans="1:6" x14ac:dyDescent="0.25">
      <c r="A4" s="16"/>
      <c r="B4" s="79"/>
      <c r="C4" s="79"/>
      <c r="D4" s="79"/>
      <c r="E4" s="72"/>
    </row>
    <row r="5" spans="1:6" ht="25.5" customHeight="1" x14ac:dyDescent="0.25">
      <c r="A5" s="183" t="s">
        <v>266</v>
      </c>
      <c r="B5" s="183"/>
      <c r="C5" s="183"/>
      <c r="D5" s="183"/>
      <c r="E5" s="183"/>
    </row>
    <row r="6" spans="1:6" x14ac:dyDescent="0.25">
      <c r="A6" s="16"/>
      <c r="B6" s="72"/>
      <c r="C6" s="132"/>
      <c r="D6" s="120"/>
      <c r="E6" s="72"/>
    </row>
    <row r="7" spans="1:6" x14ac:dyDescent="0.25">
      <c r="A7" s="93" t="s">
        <v>262</v>
      </c>
      <c r="B7" s="80"/>
      <c r="C7" s="80"/>
      <c r="D7" s="80"/>
      <c r="E7" s="80"/>
      <c r="F7" s="160">
        <v>23800</v>
      </c>
    </row>
    <row r="8" spans="1:6" s="12" customFormat="1" ht="48" x14ac:dyDescent="0.25">
      <c r="A8" s="9" t="s">
        <v>2</v>
      </c>
      <c r="B8" s="97" t="s">
        <v>3</v>
      </c>
      <c r="C8" s="9" t="s">
        <v>4</v>
      </c>
      <c r="D8" s="9" t="s">
        <v>5</v>
      </c>
      <c r="E8" s="9" t="s">
        <v>6</v>
      </c>
      <c r="F8" s="170"/>
    </row>
    <row r="9" spans="1:6" x14ac:dyDescent="0.25">
      <c r="A9" s="24">
        <v>1</v>
      </c>
      <c r="B9" s="24">
        <v>2</v>
      </c>
      <c r="C9" s="24"/>
      <c r="D9" s="24"/>
      <c r="E9" s="51">
        <v>3</v>
      </c>
    </row>
    <row r="10" spans="1:6" ht="15.75" customHeight="1" x14ac:dyDescent="0.25">
      <c r="A10" s="212" t="s">
        <v>86</v>
      </c>
      <c r="B10" s="212"/>
      <c r="C10" s="212"/>
      <c r="D10" s="212"/>
      <c r="E10" s="212"/>
    </row>
    <row r="11" spans="1:6" ht="36" customHeight="1" x14ac:dyDescent="0.25">
      <c r="A11" s="30" t="s">
        <v>251</v>
      </c>
      <c r="B11" s="135">
        <f>E11/F7</f>
        <v>1</v>
      </c>
      <c r="C11" s="140">
        <v>23800</v>
      </c>
      <c r="D11" s="129">
        <v>1</v>
      </c>
      <c r="E11" s="140">
        <f>C11*D11</f>
        <v>23800</v>
      </c>
    </row>
    <row r="12" spans="1:6" ht="44.25" customHeight="1" x14ac:dyDescent="0.25">
      <c r="A12" s="30" t="s">
        <v>251</v>
      </c>
      <c r="B12" s="136"/>
      <c r="C12" s="140">
        <v>23800</v>
      </c>
      <c r="D12" s="129">
        <v>1.3</v>
      </c>
      <c r="E12" s="140">
        <f t="shared" ref="E12:E13" si="0">C12*D12</f>
        <v>30940</v>
      </c>
    </row>
    <row r="13" spans="1:6" ht="36" x14ac:dyDescent="0.25">
      <c r="A13" s="30" t="s">
        <v>251</v>
      </c>
      <c r="B13" s="130"/>
      <c r="C13" s="140">
        <v>23800</v>
      </c>
      <c r="D13" s="129">
        <v>1.6</v>
      </c>
      <c r="E13" s="140">
        <f t="shared" si="0"/>
        <v>38080</v>
      </c>
    </row>
    <row r="14" spans="1:6" ht="15.75" customHeight="1" x14ac:dyDescent="0.25">
      <c r="A14" s="212" t="s">
        <v>87</v>
      </c>
      <c r="B14" s="212"/>
      <c r="C14" s="212"/>
      <c r="D14" s="212"/>
      <c r="E14" s="212"/>
    </row>
    <row r="15" spans="1:6" ht="36" x14ac:dyDescent="0.25">
      <c r="A15" s="30" t="s">
        <v>250</v>
      </c>
      <c r="B15" s="135">
        <f>E15/F7</f>
        <v>1.3298319327731092</v>
      </c>
      <c r="C15" s="140">
        <v>31650</v>
      </c>
      <c r="D15" s="129">
        <v>1</v>
      </c>
      <c r="E15" s="140">
        <f>C15*D15</f>
        <v>31650</v>
      </c>
    </row>
    <row r="16" spans="1:6" ht="36" x14ac:dyDescent="0.25">
      <c r="A16" s="30" t="s">
        <v>250</v>
      </c>
      <c r="B16" s="136"/>
      <c r="C16" s="140">
        <v>31650</v>
      </c>
      <c r="D16" s="129">
        <v>1.3</v>
      </c>
      <c r="E16" s="140">
        <f t="shared" ref="E16:E17" si="1">C16*D16</f>
        <v>41145</v>
      </c>
    </row>
    <row r="17" spans="1:6" ht="36" x14ac:dyDescent="0.25">
      <c r="A17" s="30" t="s">
        <v>250</v>
      </c>
      <c r="B17" s="130"/>
      <c r="C17" s="140">
        <v>31650</v>
      </c>
      <c r="D17" s="129">
        <v>1.6</v>
      </c>
      <c r="E17" s="140">
        <f t="shared" si="1"/>
        <v>50640</v>
      </c>
    </row>
    <row r="18" spans="1:6" ht="15.75" customHeight="1" x14ac:dyDescent="0.25">
      <c r="A18" s="212" t="s">
        <v>88</v>
      </c>
      <c r="B18" s="212"/>
      <c r="C18" s="212"/>
      <c r="D18" s="212"/>
      <c r="E18" s="212"/>
    </row>
    <row r="19" spans="1:6" ht="48" x14ac:dyDescent="0.25">
      <c r="A19" s="30" t="s">
        <v>252</v>
      </c>
      <c r="B19" s="135">
        <f>E19/$F$7</f>
        <v>1.75</v>
      </c>
      <c r="C19" s="140">
        <v>41650</v>
      </c>
      <c r="D19" s="129">
        <v>1</v>
      </c>
      <c r="E19" s="140">
        <f>C19*D19</f>
        <v>41650</v>
      </c>
    </row>
    <row r="20" spans="1:6" ht="47.25" customHeight="1" x14ac:dyDescent="0.25">
      <c r="A20" s="30" t="s">
        <v>252</v>
      </c>
      <c r="B20" s="136"/>
      <c r="C20" s="140">
        <v>41650</v>
      </c>
      <c r="D20" s="129">
        <v>1.3</v>
      </c>
      <c r="E20" s="140">
        <f t="shared" ref="E20:E21" si="2">C20*D20</f>
        <v>54145</v>
      </c>
    </row>
    <row r="21" spans="1:6" ht="48" x14ac:dyDescent="0.25">
      <c r="A21" s="30" t="s">
        <v>252</v>
      </c>
      <c r="B21" s="130"/>
      <c r="C21" s="140">
        <v>41650</v>
      </c>
      <c r="D21" s="129">
        <v>1.6</v>
      </c>
      <c r="E21" s="140">
        <f t="shared" si="2"/>
        <v>66640</v>
      </c>
    </row>
    <row r="22" spans="1:6" ht="15.75" customHeight="1" x14ac:dyDescent="0.25">
      <c r="A22" s="212" t="s">
        <v>89</v>
      </c>
      <c r="B22" s="212"/>
      <c r="C22" s="212"/>
      <c r="D22" s="212"/>
      <c r="E22" s="212"/>
    </row>
    <row r="23" spans="1:6" ht="39" customHeight="1" x14ac:dyDescent="0.25">
      <c r="A23" s="30" t="s">
        <v>253</v>
      </c>
      <c r="B23" s="145">
        <f>E23/$F$7</f>
        <v>2.4075630252100839</v>
      </c>
      <c r="C23" s="140">
        <v>57300</v>
      </c>
      <c r="D23" s="129">
        <v>1</v>
      </c>
      <c r="E23" s="140">
        <f>C23*D23</f>
        <v>57300</v>
      </c>
    </row>
    <row r="24" spans="1:6" ht="33.75" customHeight="1" x14ac:dyDescent="0.25">
      <c r="A24" s="30" t="s">
        <v>253</v>
      </c>
      <c r="B24" s="136"/>
      <c r="C24" s="140">
        <v>57300</v>
      </c>
      <c r="D24" s="129">
        <v>1.3</v>
      </c>
      <c r="E24" s="140">
        <f t="shared" ref="E24:E25" si="3">C24*D24</f>
        <v>74490</v>
      </c>
    </row>
    <row r="25" spans="1:6" ht="36" x14ac:dyDescent="0.25">
      <c r="A25" s="30" t="s">
        <v>253</v>
      </c>
      <c r="B25" s="130"/>
      <c r="C25" s="140">
        <v>57300</v>
      </c>
      <c r="D25" s="129">
        <v>1.6</v>
      </c>
      <c r="E25" s="140">
        <f t="shared" si="3"/>
        <v>91680</v>
      </c>
    </row>
    <row r="26" spans="1:6" ht="15.75" customHeight="1" x14ac:dyDescent="0.25">
      <c r="A26" s="212" t="s">
        <v>90</v>
      </c>
      <c r="B26" s="212"/>
      <c r="C26" s="212"/>
      <c r="D26" s="212"/>
      <c r="E26" s="212"/>
    </row>
    <row r="27" spans="1:6" ht="15.75" customHeight="1" x14ac:dyDescent="0.25">
      <c r="A27" s="32" t="s">
        <v>254</v>
      </c>
      <c r="B27" s="145">
        <f>E27/$F$7</f>
        <v>2.7163865546218489</v>
      </c>
      <c r="C27" s="140">
        <v>64650</v>
      </c>
      <c r="D27" s="129">
        <v>1</v>
      </c>
      <c r="E27" s="140">
        <f>C27*D27</f>
        <v>64650</v>
      </c>
    </row>
    <row r="28" spans="1:6" ht="15.75" customHeight="1" x14ac:dyDescent="0.25">
      <c r="A28" s="32" t="s">
        <v>254</v>
      </c>
      <c r="B28" s="136"/>
      <c r="C28" s="140">
        <v>64650</v>
      </c>
      <c r="D28" s="129">
        <v>1.3</v>
      </c>
      <c r="E28" s="140">
        <f t="shared" ref="E28:E29" si="4">C28*D28</f>
        <v>84045</v>
      </c>
    </row>
    <row r="29" spans="1:6" x14ac:dyDescent="0.25">
      <c r="A29" s="32" t="s">
        <v>254</v>
      </c>
      <c r="B29" s="130"/>
      <c r="C29" s="140">
        <v>64650</v>
      </c>
      <c r="D29" s="129">
        <v>1.6</v>
      </c>
      <c r="E29" s="140">
        <f t="shared" si="4"/>
        <v>103440</v>
      </c>
    </row>
    <row r="30" spans="1:6" x14ac:dyDescent="0.25">
      <c r="A30" s="100"/>
      <c r="B30" s="22"/>
      <c r="C30" s="22"/>
      <c r="D30" s="22"/>
      <c r="E30" s="22"/>
    </row>
    <row r="31" spans="1:6" x14ac:dyDescent="0.25">
      <c r="A31" s="98"/>
      <c r="B31" s="98"/>
      <c r="C31" s="131"/>
      <c r="D31" s="119"/>
      <c r="E31" s="98"/>
    </row>
    <row r="32" spans="1:6" x14ac:dyDescent="0.25">
      <c r="A32" s="99" t="s">
        <v>260</v>
      </c>
      <c r="B32" s="80"/>
      <c r="C32" s="80"/>
      <c r="D32" s="80"/>
      <c r="E32" s="80"/>
      <c r="F32" s="160">
        <v>27400</v>
      </c>
    </row>
    <row r="33" spans="1:5" ht="48" x14ac:dyDescent="0.25">
      <c r="A33" s="9" t="s">
        <v>2</v>
      </c>
      <c r="B33" s="97" t="s">
        <v>3</v>
      </c>
      <c r="C33" s="9" t="s">
        <v>4</v>
      </c>
      <c r="D33" s="9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24"/>
      <c r="E34" s="51">
        <v>3</v>
      </c>
    </row>
    <row r="35" spans="1:5" ht="15.75" x14ac:dyDescent="0.25">
      <c r="A35" s="212" t="s">
        <v>246</v>
      </c>
      <c r="B35" s="212"/>
      <c r="C35" s="212"/>
      <c r="D35" s="212"/>
      <c r="E35" s="212"/>
    </row>
    <row r="36" spans="1:5" ht="48" x14ac:dyDescent="0.25">
      <c r="A36" s="30" t="s">
        <v>91</v>
      </c>
      <c r="B36" s="135">
        <f>E36/$F$32</f>
        <v>1</v>
      </c>
      <c r="C36" s="140">
        <v>27400</v>
      </c>
      <c r="D36" s="129">
        <v>1</v>
      </c>
      <c r="E36" s="140">
        <f>C36*D36</f>
        <v>27400</v>
      </c>
    </row>
    <row r="37" spans="1:5" ht="48" x14ac:dyDescent="0.25">
      <c r="A37" s="30" t="s">
        <v>91</v>
      </c>
      <c r="B37" s="136"/>
      <c r="C37" s="140">
        <v>27400</v>
      </c>
      <c r="D37" s="129">
        <v>1.3</v>
      </c>
      <c r="E37" s="140">
        <f t="shared" ref="E37:E38" si="5">C37*D37</f>
        <v>35620</v>
      </c>
    </row>
    <row r="38" spans="1:5" ht="48" x14ac:dyDescent="0.25">
      <c r="A38" s="30" t="s">
        <v>91</v>
      </c>
      <c r="B38" s="130"/>
      <c r="C38" s="140">
        <v>27400</v>
      </c>
      <c r="D38" s="129">
        <v>1.6</v>
      </c>
      <c r="E38" s="140">
        <f t="shared" si="5"/>
        <v>43840</v>
      </c>
    </row>
    <row r="39" spans="1:5" ht="15.75" x14ac:dyDescent="0.25">
      <c r="A39" s="212" t="s">
        <v>247</v>
      </c>
      <c r="B39" s="212"/>
      <c r="C39" s="212"/>
      <c r="D39" s="212"/>
      <c r="E39" s="212"/>
    </row>
    <row r="40" spans="1:5" ht="36" x14ac:dyDescent="0.25">
      <c r="A40" s="30" t="s">
        <v>92</v>
      </c>
      <c r="B40" s="145">
        <f>E40/$F$32</f>
        <v>1.3375912408759123</v>
      </c>
      <c r="C40" s="140">
        <v>36650</v>
      </c>
      <c r="D40" s="129">
        <v>1</v>
      </c>
      <c r="E40" s="140">
        <f>C40*D40</f>
        <v>36650</v>
      </c>
    </row>
    <row r="41" spans="1:5" ht="36" x14ac:dyDescent="0.25">
      <c r="A41" s="30" t="s">
        <v>92</v>
      </c>
      <c r="B41" s="136"/>
      <c r="C41" s="140">
        <v>36650</v>
      </c>
      <c r="D41" s="129">
        <v>1.3</v>
      </c>
      <c r="E41" s="140">
        <f t="shared" ref="E41:E42" si="6">C41*D41</f>
        <v>47645</v>
      </c>
    </row>
    <row r="42" spans="1:5" ht="36" x14ac:dyDescent="0.25">
      <c r="A42" s="30" t="s">
        <v>92</v>
      </c>
      <c r="B42" s="130"/>
      <c r="C42" s="140">
        <v>36650</v>
      </c>
      <c r="D42" s="129">
        <v>1.6</v>
      </c>
      <c r="E42" s="140">
        <f t="shared" si="6"/>
        <v>58640</v>
      </c>
    </row>
    <row r="43" spans="1:5" ht="15.75" x14ac:dyDescent="0.25">
      <c r="A43" s="212" t="s">
        <v>248</v>
      </c>
      <c r="B43" s="212"/>
      <c r="C43" s="212"/>
      <c r="D43" s="212"/>
      <c r="E43" s="212"/>
    </row>
    <row r="44" spans="1:5" ht="24" x14ac:dyDescent="0.25">
      <c r="A44" s="30" t="s">
        <v>93</v>
      </c>
      <c r="B44" s="145">
        <f>E44/$F$32</f>
        <v>1.7536496350364963</v>
      </c>
      <c r="C44" s="140">
        <v>48050</v>
      </c>
      <c r="D44" s="129">
        <v>1</v>
      </c>
      <c r="E44" s="140">
        <f>C44*D44</f>
        <v>48050</v>
      </c>
    </row>
    <row r="45" spans="1:5" ht="24" x14ac:dyDescent="0.25">
      <c r="A45" s="30" t="s">
        <v>93</v>
      </c>
      <c r="B45" s="136"/>
      <c r="C45" s="140">
        <v>48050</v>
      </c>
      <c r="D45" s="129">
        <v>1.3</v>
      </c>
      <c r="E45" s="140">
        <f t="shared" ref="E45:E46" si="7">C45*D45</f>
        <v>62465</v>
      </c>
    </row>
    <row r="46" spans="1:5" ht="24" x14ac:dyDescent="0.25">
      <c r="A46" s="30" t="s">
        <v>93</v>
      </c>
      <c r="B46" s="130"/>
      <c r="C46" s="140">
        <v>48050</v>
      </c>
      <c r="D46" s="129">
        <v>1.6</v>
      </c>
      <c r="E46" s="140">
        <f t="shared" si="7"/>
        <v>76880</v>
      </c>
    </row>
    <row r="47" spans="1:5" ht="15.75" x14ac:dyDescent="0.25">
      <c r="A47" s="212" t="s">
        <v>249</v>
      </c>
      <c r="B47" s="212"/>
      <c r="C47" s="212"/>
      <c r="D47" s="212"/>
      <c r="E47" s="212"/>
    </row>
    <row r="48" spans="1:5" ht="24" x14ac:dyDescent="0.25">
      <c r="A48" s="30" t="s">
        <v>224</v>
      </c>
      <c r="B48" s="145">
        <f>E48/$F$32</f>
        <v>2.4051094890510947</v>
      </c>
      <c r="C48" s="140">
        <v>65900</v>
      </c>
      <c r="D48" s="129">
        <v>1</v>
      </c>
      <c r="E48" s="140">
        <f>C48*D48</f>
        <v>65900</v>
      </c>
    </row>
    <row r="49" spans="1:5" ht="24" x14ac:dyDescent="0.25">
      <c r="A49" s="30" t="s">
        <v>224</v>
      </c>
      <c r="B49" s="136"/>
      <c r="C49" s="140">
        <v>65900</v>
      </c>
      <c r="D49" s="129">
        <v>1.3</v>
      </c>
      <c r="E49" s="140">
        <f t="shared" ref="E49:E50" si="8">C49*D49</f>
        <v>85670</v>
      </c>
    </row>
    <row r="50" spans="1:5" ht="24" x14ac:dyDescent="0.25">
      <c r="A50" s="30" t="s">
        <v>224</v>
      </c>
      <c r="B50" s="130"/>
      <c r="C50" s="140">
        <v>65900</v>
      </c>
      <c r="D50" s="129">
        <v>1.6</v>
      </c>
      <c r="E50" s="140">
        <f t="shared" si="8"/>
        <v>105440</v>
      </c>
    </row>
    <row r="51" spans="1:5" x14ac:dyDescent="0.25">
      <c r="A51" s="47"/>
      <c r="B51" s="71"/>
      <c r="C51" s="131"/>
      <c r="D51" s="119"/>
      <c r="E51" s="71"/>
    </row>
    <row r="52" spans="1:5" ht="30" customHeight="1" x14ac:dyDescent="0.25">
      <c r="A52" s="183" t="s">
        <v>267</v>
      </c>
      <c r="B52" s="183"/>
      <c r="C52" s="183"/>
      <c r="D52" s="17"/>
      <c r="E52" s="17"/>
    </row>
    <row r="53" spans="1:5" x14ac:dyDescent="0.25">
      <c r="A53" s="131"/>
      <c r="B53" s="131"/>
      <c r="C53" s="131"/>
      <c r="D53" s="17"/>
      <c r="E53" s="17"/>
    </row>
    <row r="54" spans="1:5" ht="30.75" customHeight="1" x14ac:dyDescent="0.25">
      <c r="A54" s="194" t="s">
        <v>94</v>
      </c>
      <c r="B54" s="194"/>
      <c r="C54" s="194"/>
      <c r="D54" s="17"/>
      <c r="E54" s="17"/>
    </row>
    <row r="55" spans="1:5" x14ac:dyDescent="0.25">
      <c r="A55" s="133"/>
      <c r="B55" s="133"/>
      <c r="C55" s="133"/>
      <c r="D55" s="17"/>
      <c r="E55" s="17"/>
    </row>
    <row r="56" spans="1:5" x14ac:dyDescent="0.25">
      <c r="A56" s="137" t="s">
        <v>279</v>
      </c>
      <c r="C56" s="83"/>
      <c r="D56" s="160">
        <v>18500</v>
      </c>
      <c r="E56" s="17"/>
    </row>
    <row r="57" spans="1:5" ht="36" customHeight="1" x14ac:dyDescent="0.25">
      <c r="A57" s="97" t="s">
        <v>2</v>
      </c>
      <c r="B57" s="97" t="s">
        <v>3</v>
      </c>
      <c r="C57" s="97" t="s">
        <v>29</v>
      </c>
      <c r="D57" s="17"/>
      <c r="E57" s="17"/>
    </row>
    <row r="58" spans="1:5" x14ac:dyDescent="0.25">
      <c r="A58" s="24">
        <v>1</v>
      </c>
      <c r="B58" s="24">
        <v>2</v>
      </c>
      <c r="C58" s="51">
        <v>3</v>
      </c>
      <c r="D58" s="17"/>
      <c r="E58" s="17"/>
    </row>
    <row r="59" spans="1:5" ht="16.5" customHeight="1" x14ac:dyDescent="0.25">
      <c r="A59" s="205" t="s">
        <v>95</v>
      </c>
      <c r="B59" s="206"/>
      <c r="C59" s="207"/>
      <c r="D59" s="17"/>
      <c r="E59" s="17"/>
    </row>
    <row r="60" spans="1:5" x14ac:dyDescent="0.25">
      <c r="A60" s="32" t="s">
        <v>96</v>
      </c>
      <c r="B60" s="135">
        <f>C60/$D$56</f>
        <v>1</v>
      </c>
      <c r="C60" s="134">
        <v>18500</v>
      </c>
      <c r="D60" s="17"/>
      <c r="E60" s="17"/>
    </row>
    <row r="61" spans="1:5" ht="16.5" customHeight="1" x14ac:dyDescent="0.25">
      <c r="A61" s="205" t="s">
        <v>97</v>
      </c>
      <c r="B61" s="206"/>
      <c r="C61" s="207"/>
      <c r="D61" s="17"/>
      <c r="E61" s="17"/>
    </row>
    <row r="62" spans="1:5" x14ac:dyDescent="0.25">
      <c r="A62" s="32" t="s">
        <v>98</v>
      </c>
      <c r="B62" s="145">
        <f>C62/$D$56</f>
        <v>1.0162162162162163</v>
      </c>
      <c r="C62" s="134">
        <v>18800</v>
      </c>
      <c r="D62" s="17"/>
      <c r="E62" s="17"/>
    </row>
    <row r="63" spans="1:5" ht="16.5" customHeight="1" x14ac:dyDescent="0.25">
      <c r="A63" s="205" t="s">
        <v>99</v>
      </c>
      <c r="B63" s="206"/>
      <c r="C63" s="207"/>
      <c r="D63" s="17"/>
      <c r="E63" s="17"/>
    </row>
    <row r="64" spans="1:5" x14ac:dyDescent="0.25">
      <c r="A64" s="32" t="s">
        <v>100</v>
      </c>
      <c r="B64" s="145">
        <f>C64/$D$56</f>
        <v>1.0324324324324323</v>
      </c>
      <c r="C64" s="134">
        <v>19100</v>
      </c>
      <c r="D64" s="17"/>
      <c r="E64" s="17"/>
    </row>
    <row r="65" spans="1:5" ht="16.5" customHeight="1" x14ac:dyDescent="0.25">
      <c r="A65" s="205" t="s">
        <v>101</v>
      </c>
      <c r="B65" s="206"/>
      <c r="C65" s="207"/>
      <c r="D65" s="17"/>
      <c r="E65" s="17"/>
    </row>
    <row r="66" spans="1:5" x14ac:dyDescent="0.25">
      <c r="A66" s="32" t="s">
        <v>102</v>
      </c>
      <c r="B66" s="145">
        <f>C66/$D$56</f>
        <v>1.0486486486486486</v>
      </c>
      <c r="C66" s="134">
        <v>19400</v>
      </c>
      <c r="D66" s="17"/>
      <c r="E66" s="17"/>
    </row>
    <row r="67" spans="1:5" x14ac:dyDescent="0.25">
      <c r="A67" s="48"/>
      <c r="B67" s="74"/>
      <c r="C67" s="74"/>
      <c r="D67" s="17"/>
      <c r="E67" s="17"/>
    </row>
    <row r="68" spans="1:5" ht="30" customHeight="1" x14ac:dyDescent="0.25">
      <c r="A68" s="183" t="s">
        <v>103</v>
      </c>
      <c r="B68" s="183"/>
      <c r="C68" s="183"/>
      <c r="D68" s="17"/>
      <c r="E68" s="17"/>
    </row>
    <row r="69" spans="1:5" x14ac:dyDescent="0.25">
      <c r="A69" s="131"/>
      <c r="B69" s="131"/>
      <c r="C69" s="131"/>
      <c r="D69" s="17"/>
      <c r="E69" s="17"/>
    </row>
    <row r="70" spans="1:5" x14ac:dyDescent="0.25">
      <c r="A70" s="137" t="s">
        <v>280</v>
      </c>
      <c r="C70" s="83"/>
      <c r="D70" s="160">
        <v>21600</v>
      </c>
      <c r="E70" s="17"/>
    </row>
    <row r="71" spans="1:5" ht="36" customHeight="1" x14ac:dyDescent="0.25">
      <c r="A71" s="97" t="s">
        <v>2</v>
      </c>
      <c r="B71" s="97" t="s">
        <v>3</v>
      </c>
      <c r="C71" s="97" t="s">
        <v>29</v>
      </c>
      <c r="D71" s="17"/>
      <c r="E71" s="17"/>
    </row>
    <row r="72" spans="1:5" x14ac:dyDescent="0.25">
      <c r="A72" s="24">
        <v>1</v>
      </c>
      <c r="B72" s="24">
        <v>2</v>
      </c>
      <c r="C72" s="51">
        <v>3</v>
      </c>
      <c r="D72" s="17"/>
      <c r="E72" s="17"/>
    </row>
    <row r="73" spans="1:5" ht="16.5" customHeight="1" x14ac:dyDescent="0.25">
      <c r="A73" s="209" t="s">
        <v>104</v>
      </c>
      <c r="B73" s="210"/>
      <c r="C73" s="211"/>
      <c r="D73" s="17"/>
      <c r="E73" s="17"/>
    </row>
    <row r="74" spans="1:5" x14ac:dyDescent="0.25">
      <c r="A74" s="32" t="s">
        <v>105</v>
      </c>
      <c r="B74" s="145">
        <f>C74/$D$70</f>
        <v>1</v>
      </c>
      <c r="C74" s="134">
        <v>21600</v>
      </c>
      <c r="D74" s="17"/>
      <c r="E74" s="17"/>
    </row>
    <row r="75" spans="1:5" ht="16.5" customHeight="1" x14ac:dyDescent="0.25">
      <c r="A75" s="209" t="s">
        <v>106</v>
      </c>
      <c r="B75" s="210"/>
      <c r="C75" s="211"/>
      <c r="D75" s="17"/>
      <c r="E75" s="17"/>
    </row>
    <row r="76" spans="1:5" ht="36" x14ac:dyDescent="0.25">
      <c r="A76" s="32" t="s">
        <v>107</v>
      </c>
      <c r="B76" s="135">
        <f>C76/13800</f>
        <v>1.6123188405797102</v>
      </c>
      <c r="C76" s="134">
        <v>22250</v>
      </c>
      <c r="D76" s="17"/>
      <c r="E76" s="17"/>
    </row>
    <row r="77" spans="1:5" ht="16.5" customHeight="1" x14ac:dyDescent="0.25">
      <c r="A77" s="209" t="s">
        <v>211</v>
      </c>
      <c r="B77" s="210"/>
      <c r="C77" s="211"/>
      <c r="D77" s="17"/>
      <c r="E77" s="17"/>
    </row>
    <row r="78" spans="1:5" ht="24" x14ac:dyDescent="0.25">
      <c r="A78" s="32" t="s">
        <v>108</v>
      </c>
      <c r="B78" s="135">
        <f>C78/13800</f>
        <v>1.7246376811594204</v>
      </c>
      <c r="C78" s="134">
        <v>23800</v>
      </c>
      <c r="D78" s="17"/>
      <c r="E78" s="17"/>
    </row>
    <row r="79" spans="1:5" ht="16.5" customHeight="1" x14ac:dyDescent="0.25">
      <c r="A79" s="209" t="s">
        <v>109</v>
      </c>
      <c r="B79" s="210"/>
      <c r="C79" s="211"/>
      <c r="D79" s="17"/>
      <c r="E79" s="17"/>
    </row>
    <row r="80" spans="1:5" ht="24" x14ac:dyDescent="0.25">
      <c r="A80" s="32" t="s">
        <v>110</v>
      </c>
      <c r="B80" s="135">
        <f>C80/13800</f>
        <v>2.2934782608695654</v>
      </c>
      <c r="C80" s="134">
        <v>31650</v>
      </c>
      <c r="D80" s="17"/>
      <c r="E80" s="17"/>
    </row>
    <row r="81" spans="1:5" x14ac:dyDescent="0.25">
      <c r="A81" s="138"/>
      <c r="B81" s="82"/>
      <c r="C81" s="82"/>
      <c r="D81" s="17"/>
      <c r="E81" s="17"/>
    </row>
    <row r="82" spans="1:5" ht="30" customHeight="1" x14ac:dyDescent="0.25">
      <c r="A82" s="208" t="s">
        <v>259</v>
      </c>
      <c r="B82" s="208"/>
      <c r="C82" s="208"/>
      <c r="D82" s="17"/>
      <c r="E82" s="17"/>
    </row>
    <row r="83" spans="1:5" x14ac:dyDescent="0.25">
      <c r="D83" s="17"/>
      <c r="E83" s="17"/>
    </row>
    <row r="84" spans="1:5" x14ac:dyDescent="0.25">
      <c r="D84" s="17"/>
      <c r="E84" s="17"/>
    </row>
    <row r="85" spans="1:5" x14ac:dyDescent="0.25">
      <c r="D85" s="17"/>
      <c r="E85" s="17"/>
    </row>
    <row r="86" spans="1:5" x14ac:dyDescent="0.25">
      <c r="D86" s="17"/>
      <c r="E86" s="17"/>
    </row>
    <row r="87" spans="1:5" x14ac:dyDescent="0.25">
      <c r="D87" s="17"/>
      <c r="E87" s="17"/>
    </row>
    <row r="88" spans="1:5" x14ac:dyDescent="0.25">
      <c r="D88" s="17"/>
      <c r="E88" s="17"/>
    </row>
    <row r="89" spans="1:5" x14ac:dyDescent="0.25">
      <c r="D89" s="17"/>
      <c r="E89" s="17"/>
    </row>
    <row r="90" spans="1:5" x14ac:dyDescent="0.25">
      <c r="D90" s="17"/>
      <c r="E90" s="17"/>
    </row>
    <row r="91" spans="1:5" x14ac:dyDescent="0.25">
      <c r="D91" s="17"/>
      <c r="E91" s="17"/>
    </row>
    <row r="92" spans="1:5" x14ac:dyDescent="0.25">
      <c r="D92" s="17"/>
      <c r="E92" s="17"/>
    </row>
    <row r="93" spans="1:5" x14ac:dyDescent="0.25">
      <c r="D93" s="17"/>
      <c r="E93" s="17"/>
    </row>
    <row r="94" spans="1:5" x14ac:dyDescent="0.25">
      <c r="D94" s="17"/>
      <c r="E94" s="17"/>
    </row>
    <row r="95" spans="1:5" x14ac:dyDescent="0.25">
      <c r="D95" s="17"/>
      <c r="E95" s="17"/>
    </row>
    <row r="96" spans="1:5" x14ac:dyDescent="0.25">
      <c r="D96" s="17"/>
      <c r="E96" s="17"/>
    </row>
    <row r="97" spans="4:5" x14ac:dyDescent="0.25">
      <c r="D97" s="17"/>
      <c r="E97" s="17"/>
    </row>
    <row r="98" spans="4:5" x14ac:dyDescent="0.25">
      <c r="D98" s="17"/>
      <c r="E98" s="17"/>
    </row>
    <row r="99" spans="4:5" x14ac:dyDescent="0.25">
      <c r="D99" s="17"/>
      <c r="E99" s="17"/>
    </row>
    <row r="100" spans="4:5" x14ac:dyDescent="0.25">
      <c r="D100" s="17"/>
      <c r="E100" s="17"/>
    </row>
    <row r="101" spans="4:5" x14ac:dyDescent="0.25">
      <c r="D101" s="17"/>
      <c r="E101" s="17"/>
    </row>
    <row r="102" spans="4:5" x14ac:dyDescent="0.25">
      <c r="D102" s="17"/>
      <c r="E102" s="17"/>
    </row>
    <row r="103" spans="4:5" x14ac:dyDescent="0.25">
      <c r="D103" s="17"/>
      <c r="E103" s="17"/>
    </row>
    <row r="104" spans="4:5" x14ac:dyDescent="0.25">
      <c r="D104" s="17"/>
      <c r="E104" s="17"/>
    </row>
    <row r="105" spans="4:5" x14ac:dyDescent="0.25">
      <c r="D105" s="17"/>
      <c r="E105" s="17"/>
    </row>
    <row r="106" spans="4:5" x14ac:dyDescent="0.25">
      <c r="D106" s="17"/>
      <c r="E106" s="17"/>
    </row>
    <row r="107" spans="4:5" x14ac:dyDescent="0.25">
      <c r="D107" s="17"/>
      <c r="E107" s="17"/>
    </row>
    <row r="108" spans="4:5" x14ac:dyDescent="0.25">
      <c r="D108" s="17"/>
      <c r="E108" s="17"/>
    </row>
    <row r="109" spans="4:5" x14ac:dyDescent="0.25">
      <c r="D109" s="17"/>
      <c r="E109" s="17"/>
    </row>
    <row r="110" spans="4:5" x14ac:dyDescent="0.25">
      <c r="D110" s="17"/>
      <c r="E110" s="17"/>
    </row>
  </sheetData>
  <mergeCells count="22"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  <mergeCell ref="A82:C82"/>
    <mergeCell ref="A79:C79"/>
    <mergeCell ref="A77:C77"/>
    <mergeCell ref="A75:C75"/>
    <mergeCell ref="A73:C73"/>
    <mergeCell ref="A68:C68"/>
    <mergeCell ref="A65:C65"/>
    <mergeCell ref="A63:C63"/>
    <mergeCell ref="A61:C61"/>
    <mergeCell ref="A59:C59"/>
  </mergeCells>
  <pageMargins left="1.1811023622047245" right="0.39370078740157483" top="0.39370078740157483" bottom="0.39370078740157483" header="0" footer="0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6" x14ac:dyDescent="0.25">
      <c r="A1" s="118"/>
      <c r="B1" s="118"/>
      <c r="C1" s="116" t="s">
        <v>111</v>
      </c>
      <c r="F1" s="110"/>
    </row>
    <row r="2" spans="1:6" x14ac:dyDescent="0.25">
      <c r="A2" s="147" t="s">
        <v>13</v>
      </c>
      <c r="B2" s="147"/>
      <c r="C2" s="147" t="s">
        <v>256</v>
      </c>
    </row>
    <row r="3" spans="1:6" x14ac:dyDescent="0.25">
      <c r="A3" s="147"/>
      <c r="B3" s="147"/>
      <c r="C3" s="147" t="s">
        <v>285</v>
      </c>
    </row>
    <row r="4" spans="1:6" x14ac:dyDescent="0.25">
      <c r="A4" s="14"/>
      <c r="B4" s="14"/>
      <c r="C4" s="15"/>
    </row>
    <row r="5" spans="1:6" ht="30" customHeight="1" x14ac:dyDescent="0.25">
      <c r="A5" s="183" t="s">
        <v>268</v>
      </c>
      <c r="B5" s="183"/>
      <c r="C5" s="183"/>
    </row>
    <row r="6" spans="1:6" x14ac:dyDescent="0.25">
      <c r="A6" s="27"/>
      <c r="B6" s="27"/>
      <c r="C6" s="27"/>
    </row>
    <row r="7" spans="1:6" x14ac:dyDescent="0.25">
      <c r="A7" s="94" t="s">
        <v>279</v>
      </c>
      <c r="B7" s="42"/>
      <c r="C7" s="42"/>
      <c r="D7" s="160">
        <v>18500</v>
      </c>
    </row>
    <row r="8" spans="1:6" ht="36" x14ac:dyDescent="0.25">
      <c r="A8" s="23" t="s">
        <v>2</v>
      </c>
      <c r="B8" s="23" t="s">
        <v>3</v>
      </c>
      <c r="C8" s="23" t="s">
        <v>29</v>
      </c>
    </row>
    <row r="9" spans="1:6" x14ac:dyDescent="0.25">
      <c r="A9" s="24">
        <v>1</v>
      </c>
      <c r="B9" s="24">
        <v>2</v>
      </c>
      <c r="C9" s="51">
        <v>3</v>
      </c>
    </row>
    <row r="10" spans="1:6" ht="15.75" x14ac:dyDescent="0.25">
      <c r="A10" s="209" t="s">
        <v>112</v>
      </c>
      <c r="B10" s="210"/>
      <c r="C10" s="211"/>
    </row>
    <row r="11" spans="1:6" ht="25.5" x14ac:dyDescent="0.25">
      <c r="A11" s="49" t="s">
        <v>113</v>
      </c>
      <c r="B11" s="101">
        <f>C11/$D$7</f>
        <v>1</v>
      </c>
      <c r="C11" s="26">
        <v>18500</v>
      </c>
    </row>
    <row r="12" spans="1:6" ht="15.75" x14ac:dyDescent="0.25">
      <c r="A12" s="209" t="s">
        <v>114</v>
      </c>
      <c r="B12" s="210"/>
      <c r="C12" s="211"/>
    </row>
    <row r="13" spans="1:6" ht="38.25" x14ac:dyDescent="0.25">
      <c r="A13" s="49" t="s">
        <v>115</v>
      </c>
      <c r="B13" s="145">
        <f>C13/$D$7</f>
        <v>1.0162162162162163</v>
      </c>
      <c r="C13" s="26">
        <v>18800</v>
      </c>
    </row>
    <row r="14" spans="1:6" ht="15.75" x14ac:dyDescent="0.25">
      <c r="A14" s="209" t="s">
        <v>116</v>
      </c>
      <c r="B14" s="210"/>
      <c r="C14" s="211"/>
    </row>
    <row r="15" spans="1:6" ht="25.5" x14ac:dyDescent="0.25">
      <c r="A15" s="49" t="s">
        <v>117</v>
      </c>
      <c r="B15" s="145">
        <f>C15/$D$7</f>
        <v>1.0324324324324323</v>
      </c>
      <c r="C15" s="26">
        <v>19100</v>
      </c>
    </row>
    <row r="16" spans="1:6" x14ac:dyDescent="0.25">
      <c r="A16" s="38"/>
      <c r="B16" s="21"/>
      <c r="C16" s="50"/>
    </row>
    <row r="17" spans="1:3" ht="30" customHeight="1" x14ac:dyDescent="0.25">
      <c r="A17" s="208" t="s">
        <v>259</v>
      </c>
      <c r="B17" s="208"/>
      <c r="C17" s="208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4" s="108" customFormat="1" x14ac:dyDescent="0.25">
      <c r="C1" s="147" t="s">
        <v>118</v>
      </c>
      <c r="D1" s="160"/>
    </row>
    <row r="2" spans="1:4" s="108" customFormat="1" x14ac:dyDescent="0.25">
      <c r="C2" s="147" t="s">
        <v>256</v>
      </c>
      <c r="D2" s="160"/>
    </row>
    <row r="3" spans="1:4" s="108" customFormat="1" x14ac:dyDescent="0.25">
      <c r="A3" s="154"/>
      <c r="B3" s="154"/>
      <c r="C3" s="147" t="s">
        <v>285</v>
      </c>
      <c r="D3" s="160"/>
    </row>
    <row r="4" spans="1:4" x14ac:dyDescent="0.25">
      <c r="A4" s="155"/>
      <c r="B4" s="219"/>
      <c r="C4" s="219"/>
    </row>
    <row r="5" spans="1:4" ht="30" customHeight="1" x14ac:dyDescent="0.25">
      <c r="A5" s="183" t="s">
        <v>269</v>
      </c>
      <c r="B5" s="183"/>
      <c r="C5" s="183"/>
    </row>
    <row r="6" spans="1:4" x14ac:dyDescent="0.25">
      <c r="A6" s="43"/>
      <c r="B6" s="220"/>
      <c r="C6" s="220"/>
    </row>
    <row r="7" spans="1:4" ht="30" customHeight="1" x14ac:dyDescent="0.25">
      <c r="A7" s="183" t="s">
        <v>119</v>
      </c>
      <c r="B7" s="183"/>
      <c r="C7" s="183"/>
    </row>
    <row r="8" spans="1:4" x14ac:dyDescent="0.25">
      <c r="A8" s="146"/>
      <c r="B8" s="146"/>
      <c r="C8" s="146"/>
    </row>
    <row r="9" spans="1:4" x14ac:dyDescent="0.25">
      <c r="A9" s="54" t="s">
        <v>274</v>
      </c>
      <c r="B9" s="54"/>
      <c r="C9" s="54"/>
      <c r="D9" s="160">
        <v>18150</v>
      </c>
    </row>
    <row r="10" spans="1:4" ht="36" x14ac:dyDescent="0.25">
      <c r="A10" s="97" t="s">
        <v>2</v>
      </c>
      <c r="B10" s="97" t="s">
        <v>3</v>
      </c>
      <c r="C10" s="97" t="s">
        <v>29</v>
      </c>
    </row>
    <row r="11" spans="1:4" x14ac:dyDescent="0.25">
      <c r="A11" s="171">
        <v>1</v>
      </c>
      <c r="B11" s="171">
        <v>2</v>
      </c>
      <c r="C11" s="171">
        <v>3</v>
      </c>
    </row>
    <row r="12" spans="1:4" ht="15.75" x14ac:dyDescent="0.25">
      <c r="A12" s="213" t="s">
        <v>120</v>
      </c>
      <c r="B12" s="213"/>
      <c r="C12" s="213"/>
    </row>
    <row r="13" spans="1:4" x14ac:dyDescent="0.25">
      <c r="A13" s="32" t="s">
        <v>121</v>
      </c>
      <c r="B13" s="145">
        <f>C13/D9</f>
        <v>1</v>
      </c>
      <c r="C13" s="143">
        <v>18150</v>
      </c>
    </row>
    <row r="14" spans="1:4" x14ac:dyDescent="0.25">
      <c r="A14" s="55"/>
      <c r="B14" s="56"/>
      <c r="C14" s="56"/>
    </row>
    <row r="15" spans="1:4" ht="30" customHeight="1" x14ac:dyDescent="0.25">
      <c r="A15" s="183" t="s">
        <v>122</v>
      </c>
      <c r="B15" s="183"/>
      <c r="C15" s="183"/>
    </row>
    <row r="16" spans="1:4" x14ac:dyDescent="0.25">
      <c r="A16" s="146"/>
      <c r="B16" s="146"/>
      <c r="C16" s="146"/>
    </row>
    <row r="17" spans="1:4" x14ac:dyDescent="0.25">
      <c r="A17" s="150" t="s">
        <v>279</v>
      </c>
      <c r="B17" s="150"/>
      <c r="C17" s="150"/>
      <c r="D17" s="160">
        <v>18500</v>
      </c>
    </row>
    <row r="18" spans="1:4" ht="36" x14ac:dyDescent="0.25">
      <c r="A18" s="97" t="s">
        <v>2</v>
      </c>
      <c r="B18" s="97" t="s">
        <v>3</v>
      </c>
      <c r="C18" s="97" t="s">
        <v>29</v>
      </c>
    </row>
    <row r="19" spans="1:4" x14ac:dyDescent="0.25">
      <c r="A19" s="171">
        <v>1</v>
      </c>
      <c r="B19" s="171">
        <v>2</v>
      </c>
      <c r="C19" s="171">
        <v>3</v>
      </c>
    </row>
    <row r="20" spans="1:4" ht="15.75" x14ac:dyDescent="0.25">
      <c r="A20" s="213" t="s">
        <v>123</v>
      </c>
      <c r="B20" s="213"/>
      <c r="C20" s="213"/>
    </row>
    <row r="21" spans="1:4" x14ac:dyDescent="0.25">
      <c r="A21" s="32" t="s">
        <v>124</v>
      </c>
      <c r="B21" s="145">
        <f>C21/$D$17</f>
        <v>1</v>
      </c>
      <c r="C21" s="143">
        <v>18500</v>
      </c>
    </row>
    <row r="22" spans="1:4" ht="15.75" x14ac:dyDescent="0.25">
      <c r="A22" s="213" t="s">
        <v>125</v>
      </c>
      <c r="B22" s="213"/>
      <c r="C22" s="213"/>
    </row>
    <row r="23" spans="1:4" ht="24" x14ac:dyDescent="0.25">
      <c r="A23" s="32" t="s">
        <v>126</v>
      </c>
      <c r="B23" s="145">
        <f>C23/$D$17</f>
        <v>1.0162162162162163</v>
      </c>
      <c r="C23" s="143">
        <v>18800</v>
      </c>
    </row>
    <row r="24" spans="1:4" x14ac:dyDescent="0.25">
      <c r="A24" s="48"/>
      <c r="B24" s="151"/>
      <c r="C24" s="151"/>
    </row>
    <row r="25" spans="1:4" ht="30" customHeight="1" x14ac:dyDescent="0.25">
      <c r="A25" s="183" t="s">
        <v>127</v>
      </c>
      <c r="B25" s="183"/>
      <c r="C25" s="183"/>
    </row>
    <row r="26" spans="1:4" x14ac:dyDescent="0.25">
      <c r="A26" s="146"/>
      <c r="B26" s="146"/>
      <c r="C26" s="146"/>
    </row>
    <row r="27" spans="1:4" x14ac:dyDescent="0.25">
      <c r="A27" s="150" t="s">
        <v>281</v>
      </c>
      <c r="B27" s="150"/>
      <c r="C27" s="150"/>
      <c r="D27" s="160">
        <v>23650</v>
      </c>
    </row>
    <row r="28" spans="1:4" s="2" customFormat="1" ht="36" x14ac:dyDescent="0.25">
      <c r="A28" s="9" t="s">
        <v>2</v>
      </c>
      <c r="B28" s="9" t="s">
        <v>3</v>
      </c>
      <c r="C28" s="97" t="s">
        <v>29</v>
      </c>
      <c r="D28" s="174"/>
    </row>
    <row r="29" spans="1:4" s="53" customFormat="1" ht="12" x14ac:dyDescent="0.25">
      <c r="A29" s="52">
        <v>1</v>
      </c>
      <c r="B29" s="52">
        <v>2</v>
      </c>
      <c r="C29" s="52">
        <v>3</v>
      </c>
      <c r="D29" s="175"/>
    </row>
    <row r="30" spans="1:4" ht="15.75" x14ac:dyDescent="0.25">
      <c r="A30" s="218" t="s">
        <v>128</v>
      </c>
      <c r="B30" s="218"/>
      <c r="C30" s="218"/>
    </row>
    <row r="31" spans="1:4" ht="22.5" x14ac:dyDescent="0.25">
      <c r="A31" s="172" t="s">
        <v>129</v>
      </c>
      <c r="B31" s="173">
        <f>C31/$D$27</f>
        <v>1</v>
      </c>
      <c r="C31" s="97">
        <v>23650</v>
      </c>
    </row>
    <row r="32" spans="1:4" ht="15.75" x14ac:dyDescent="0.25">
      <c r="A32" s="218" t="s">
        <v>130</v>
      </c>
      <c r="B32" s="218"/>
      <c r="C32" s="218"/>
    </row>
    <row r="33" spans="1:4" ht="33.75" x14ac:dyDescent="0.25">
      <c r="A33" s="172" t="s">
        <v>131</v>
      </c>
      <c r="B33" s="173">
        <f>C33/$D$27</f>
        <v>1.0126849894291754</v>
      </c>
      <c r="C33" s="97">
        <v>23950</v>
      </c>
      <c r="D33" s="176"/>
    </row>
    <row r="34" spans="1:4" ht="15.75" x14ac:dyDescent="0.25">
      <c r="A34" s="218" t="s">
        <v>132</v>
      </c>
      <c r="B34" s="218"/>
      <c r="C34" s="218"/>
    </row>
    <row r="35" spans="1:4" ht="45" x14ac:dyDescent="0.25">
      <c r="A35" s="172" t="s">
        <v>133</v>
      </c>
      <c r="B35" s="173">
        <f>C35/$D$27</f>
        <v>1.0338266384778012</v>
      </c>
      <c r="C35" s="97">
        <v>24450</v>
      </c>
      <c r="D35" s="176"/>
    </row>
    <row r="36" spans="1:4" ht="15.75" x14ac:dyDescent="0.25">
      <c r="A36" s="182" t="s">
        <v>134</v>
      </c>
      <c r="B36" s="182"/>
      <c r="C36" s="182"/>
    </row>
    <row r="37" spans="1:4" ht="56.25" x14ac:dyDescent="0.25">
      <c r="A37" s="172" t="s">
        <v>135</v>
      </c>
      <c r="B37" s="173">
        <f>C37/$D$27</f>
        <v>1.0528541226215644</v>
      </c>
      <c r="C37" s="97">
        <v>24900</v>
      </c>
      <c r="D37" s="176"/>
    </row>
    <row r="38" spans="1:4" ht="15.75" x14ac:dyDescent="0.25">
      <c r="A38" s="215" t="s">
        <v>136</v>
      </c>
      <c r="B38" s="215"/>
      <c r="C38" s="215"/>
    </row>
    <row r="39" spans="1:4" ht="56.25" x14ac:dyDescent="0.25">
      <c r="A39" s="172" t="s">
        <v>135</v>
      </c>
      <c r="B39" s="173">
        <f>C39/$D$27</f>
        <v>1.0930232558139534</v>
      </c>
      <c r="C39" s="97">
        <v>25850</v>
      </c>
      <c r="D39" s="176"/>
    </row>
    <row r="40" spans="1:4" ht="15.75" x14ac:dyDescent="0.25">
      <c r="A40" s="182" t="s">
        <v>137</v>
      </c>
      <c r="B40" s="182"/>
      <c r="C40" s="182"/>
    </row>
    <row r="41" spans="1:4" ht="56.25" x14ac:dyDescent="0.25">
      <c r="A41" s="172" t="s">
        <v>135</v>
      </c>
      <c r="B41" s="173">
        <f>C41/$D$27</f>
        <v>1.2177589852008457</v>
      </c>
      <c r="C41" s="97">
        <v>28800</v>
      </c>
      <c r="D41" s="176"/>
    </row>
    <row r="42" spans="1:4" x14ac:dyDescent="0.25">
      <c r="A42" s="216" t="s">
        <v>138</v>
      </c>
      <c r="B42" s="216"/>
      <c r="C42" s="216"/>
    </row>
    <row r="43" spans="1:4" x14ac:dyDescent="0.25">
      <c r="A43" s="217" t="s">
        <v>139</v>
      </c>
      <c r="B43" s="217"/>
      <c r="C43" s="217"/>
    </row>
    <row r="44" spans="1:4" x14ac:dyDescent="0.25">
      <c r="A44" s="152"/>
      <c r="B44" s="142"/>
      <c r="C44" s="153"/>
    </row>
    <row r="45" spans="1:4" ht="30" customHeight="1" x14ac:dyDescent="0.25">
      <c r="A45" s="183" t="s">
        <v>140</v>
      </c>
      <c r="B45" s="183"/>
      <c r="C45" s="183"/>
    </row>
    <row r="46" spans="1:4" x14ac:dyDescent="0.25">
      <c r="A46" s="183"/>
      <c r="B46" s="183"/>
      <c r="C46" s="183"/>
    </row>
    <row r="47" spans="1:4" x14ac:dyDescent="0.25">
      <c r="A47" s="214" t="s">
        <v>262</v>
      </c>
      <c r="B47" s="214"/>
      <c r="C47" s="214"/>
      <c r="D47" s="160">
        <v>23800</v>
      </c>
    </row>
    <row r="48" spans="1:4" ht="36" x14ac:dyDescent="0.25">
      <c r="A48" s="97" t="s">
        <v>2</v>
      </c>
      <c r="B48" s="97" t="s">
        <v>3</v>
      </c>
      <c r="C48" s="97" t="s">
        <v>29</v>
      </c>
    </row>
    <row r="49" spans="1:3" x14ac:dyDescent="0.25">
      <c r="A49" s="171">
        <v>1</v>
      </c>
      <c r="B49" s="171">
        <v>2</v>
      </c>
      <c r="C49" s="171">
        <v>3</v>
      </c>
    </row>
    <row r="50" spans="1:3" ht="15.75" x14ac:dyDescent="0.25">
      <c r="A50" s="213" t="s">
        <v>141</v>
      </c>
      <c r="B50" s="213"/>
      <c r="C50" s="213"/>
    </row>
    <row r="51" spans="1:3" ht="78.75" x14ac:dyDescent="0.25">
      <c r="A51" s="95" t="s">
        <v>142</v>
      </c>
      <c r="B51" s="173">
        <f>C51/$D$47</f>
        <v>1</v>
      </c>
      <c r="C51" s="143">
        <v>23800</v>
      </c>
    </row>
    <row r="52" spans="1:3" ht="15.75" x14ac:dyDescent="0.25">
      <c r="A52" s="213" t="s">
        <v>143</v>
      </c>
      <c r="B52" s="213"/>
      <c r="C52" s="213"/>
    </row>
    <row r="53" spans="1:3" ht="135" x14ac:dyDescent="0.25">
      <c r="A53" s="95" t="s">
        <v>144</v>
      </c>
      <c r="B53" s="173">
        <f>C53/$D$47</f>
        <v>1.0273109243697478</v>
      </c>
      <c r="C53" s="143">
        <v>24450</v>
      </c>
    </row>
    <row r="54" spans="1:3" ht="15.75" x14ac:dyDescent="0.25">
      <c r="A54" s="213" t="s">
        <v>145</v>
      </c>
      <c r="B54" s="213"/>
      <c r="C54" s="213"/>
    </row>
    <row r="55" spans="1:3" ht="45" x14ac:dyDescent="0.25">
      <c r="A55" s="95" t="s">
        <v>146</v>
      </c>
      <c r="B55" s="173">
        <f>C55/$D$47</f>
        <v>1.3298319327731092</v>
      </c>
      <c r="C55" s="143">
        <v>31650</v>
      </c>
    </row>
    <row r="56" spans="1:3" x14ac:dyDescent="0.25">
      <c r="A56" s="148"/>
      <c r="B56" s="149"/>
      <c r="C56" s="22"/>
    </row>
    <row r="57" spans="1:3" ht="22.5" customHeight="1" x14ac:dyDescent="0.25">
      <c r="A57" s="201" t="s">
        <v>259</v>
      </c>
      <c r="B57" s="201"/>
      <c r="C57" s="201"/>
    </row>
    <row r="58" spans="1:3" x14ac:dyDescent="0.25">
      <c r="A58" s="201" t="s">
        <v>147</v>
      </c>
      <c r="B58" s="201"/>
      <c r="C58" s="201"/>
    </row>
    <row r="59" spans="1:3" x14ac:dyDescent="0.25">
      <c r="A59" s="201" t="s">
        <v>148</v>
      </c>
      <c r="B59" s="201"/>
      <c r="C59" s="201"/>
    </row>
  </sheetData>
  <mergeCells count="26">
    <mergeCell ref="A15:C15"/>
    <mergeCell ref="A20:C20"/>
    <mergeCell ref="A22:C22"/>
    <mergeCell ref="A12:C12"/>
    <mergeCell ref="B4:C4"/>
    <mergeCell ref="A5:C5"/>
    <mergeCell ref="B6:C6"/>
    <mergeCell ref="A7:C7"/>
    <mergeCell ref="A30:C30"/>
    <mergeCell ref="A32:C32"/>
    <mergeCell ref="A34:C34"/>
    <mergeCell ref="A36:C36"/>
    <mergeCell ref="A25:C25"/>
    <mergeCell ref="A45:C45"/>
    <mergeCell ref="A38:C38"/>
    <mergeCell ref="A40:C40"/>
    <mergeCell ref="A42:C42"/>
    <mergeCell ref="A43:C43"/>
    <mergeCell ref="A57:C57"/>
    <mergeCell ref="A58:C58"/>
    <mergeCell ref="A59:C59"/>
    <mergeCell ref="A54:C54"/>
    <mergeCell ref="A46:C46"/>
    <mergeCell ref="A47:C47"/>
    <mergeCell ref="A50:C50"/>
    <mergeCell ref="A52:C5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4" s="110" customFormat="1" x14ac:dyDescent="0.25">
      <c r="B1" s="114"/>
      <c r="C1" s="113" t="s">
        <v>149</v>
      </c>
    </row>
    <row r="2" spans="1:4" s="110" customFormat="1" x14ac:dyDescent="0.25">
      <c r="A2" s="144" t="s">
        <v>13</v>
      </c>
      <c r="B2" s="144"/>
      <c r="C2" s="144" t="s">
        <v>256</v>
      </c>
    </row>
    <row r="3" spans="1:4" s="110" customFormat="1" x14ac:dyDescent="0.25">
      <c r="A3" s="144"/>
      <c r="B3" s="144"/>
      <c r="C3" s="144" t="s">
        <v>285</v>
      </c>
    </row>
    <row r="4" spans="1:4" x14ac:dyDescent="0.25">
      <c r="B4" s="13"/>
      <c r="C4" s="15"/>
    </row>
    <row r="5" spans="1:4" ht="29.25" customHeight="1" x14ac:dyDescent="0.25">
      <c r="A5" s="183" t="s">
        <v>270</v>
      </c>
      <c r="B5" s="183"/>
      <c r="C5" s="183"/>
    </row>
    <row r="6" spans="1:4" x14ac:dyDescent="0.25">
      <c r="A6" s="16"/>
      <c r="B6" s="191"/>
      <c r="C6" s="191"/>
    </row>
    <row r="7" spans="1:4" x14ac:dyDescent="0.25">
      <c r="A7" s="226" t="s">
        <v>274</v>
      </c>
      <c r="B7" s="226"/>
      <c r="C7" s="226"/>
      <c r="D7" s="160">
        <v>18150</v>
      </c>
    </row>
    <row r="8" spans="1:4" ht="36" x14ac:dyDescent="0.25">
      <c r="A8" s="23" t="s">
        <v>2</v>
      </c>
      <c r="B8" s="23" t="s">
        <v>3</v>
      </c>
      <c r="C8" s="23" t="s">
        <v>29</v>
      </c>
    </row>
    <row r="9" spans="1:4" x14ac:dyDescent="0.25">
      <c r="A9" s="24">
        <v>1</v>
      </c>
      <c r="B9" s="24">
        <v>2</v>
      </c>
      <c r="C9" s="51">
        <v>3</v>
      </c>
    </row>
    <row r="10" spans="1:4" ht="28.5" customHeight="1" x14ac:dyDescent="0.25">
      <c r="A10" s="222" t="s">
        <v>150</v>
      </c>
      <c r="B10" s="222"/>
      <c r="C10" s="222"/>
    </row>
    <row r="11" spans="1:4" ht="33.75" x14ac:dyDescent="0.25">
      <c r="A11" s="95" t="s">
        <v>245</v>
      </c>
      <c r="B11" s="84">
        <f>C11/$D$7</f>
        <v>1</v>
      </c>
      <c r="C11" s="40">
        <v>18150</v>
      </c>
    </row>
    <row r="12" spans="1:4" ht="28.5" customHeight="1" x14ac:dyDescent="0.25">
      <c r="A12" s="222" t="s">
        <v>151</v>
      </c>
      <c r="B12" s="222"/>
      <c r="C12" s="222"/>
    </row>
    <row r="13" spans="1:4" ht="123.75" x14ac:dyDescent="0.25">
      <c r="A13" s="95" t="s">
        <v>244</v>
      </c>
      <c r="B13" s="84">
        <f>C13/$D$7</f>
        <v>1.0358126721763086</v>
      </c>
      <c r="C13" s="40">
        <v>18800</v>
      </c>
      <c r="D13" s="70"/>
    </row>
    <row r="14" spans="1:4" ht="28.5" customHeight="1" x14ac:dyDescent="0.25">
      <c r="A14" s="225" t="s">
        <v>152</v>
      </c>
      <c r="B14" s="222"/>
      <c r="C14" s="222"/>
    </row>
    <row r="15" spans="1:4" ht="327.75" customHeight="1" x14ac:dyDescent="0.25">
      <c r="A15" s="76" t="s">
        <v>241</v>
      </c>
      <c r="B15" s="223">
        <f t="shared" ref="B15:B17" si="0">C15/$D$7</f>
        <v>1.1900826446280992</v>
      </c>
      <c r="C15" s="224">
        <v>21600</v>
      </c>
      <c r="D15" s="70"/>
    </row>
    <row r="16" spans="1:4" ht="56.25" x14ac:dyDescent="0.25">
      <c r="A16" s="77" t="s">
        <v>242</v>
      </c>
      <c r="B16" s="223">
        <f t="shared" si="0"/>
        <v>0</v>
      </c>
      <c r="C16" s="224"/>
    </row>
    <row r="17" spans="1:5" ht="90" x14ac:dyDescent="0.25">
      <c r="A17" s="78" t="s">
        <v>243</v>
      </c>
      <c r="B17" s="223">
        <f t="shared" si="0"/>
        <v>0</v>
      </c>
      <c r="C17" s="224"/>
    </row>
    <row r="18" spans="1:5" ht="28.5" customHeight="1" x14ac:dyDescent="0.25">
      <c r="A18" s="221" t="s">
        <v>153</v>
      </c>
      <c r="B18" s="222"/>
      <c r="C18" s="222"/>
    </row>
    <row r="19" spans="1:5" ht="214.5" customHeight="1" x14ac:dyDescent="0.25">
      <c r="A19" s="76" t="s">
        <v>239</v>
      </c>
      <c r="B19" s="223">
        <f t="shared" ref="B19:B20" si="1">C19/$D$7</f>
        <v>1.3112947658402203</v>
      </c>
      <c r="C19" s="224">
        <v>23800</v>
      </c>
      <c r="D19" s="70"/>
    </row>
    <row r="20" spans="1:5" ht="45" x14ac:dyDescent="0.25">
      <c r="A20" s="78" t="s">
        <v>240</v>
      </c>
      <c r="B20" s="223">
        <f t="shared" si="1"/>
        <v>0</v>
      </c>
      <c r="C20" s="224"/>
    </row>
    <row r="22" spans="1:5" ht="27" customHeight="1" x14ac:dyDescent="0.25">
      <c r="A22" s="208" t="s">
        <v>259</v>
      </c>
      <c r="B22" s="208"/>
      <c r="C22" s="208"/>
      <c r="D22" s="46"/>
      <c r="E22" s="46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zoomScaleSheetLayoutView="90" workbookViewId="0">
      <selection activeCell="C3" sqref="C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4" s="110" customFormat="1" x14ac:dyDescent="0.25">
      <c r="A1" s="111"/>
      <c r="B1" s="111"/>
      <c r="C1" s="113" t="s">
        <v>154</v>
      </c>
      <c r="D1" s="160"/>
    </row>
    <row r="2" spans="1:4" s="110" customFormat="1" x14ac:dyDescent="0.25">
      <c r="A2" s="144" t="s">
        <v>13</v>
      </c>
      <c r="B2" s="144"/>
      <c r="C2" s="144" t="s">
        <v>256</v>
      </c>
      <c r="D2" s="160"/>
    </row>
    <row r="3" spans="1:4" s="110" customFormat="1" x14ac:dyDescent="0.25">
      <c r="A3" s="144"/>
      <c r="B3" s="144"/>
      <c r="C3" s="144" t="s">
        <v>285</v>
      </c>
      <c r="D3" s="160"/>
    </row>
    <row r="4" spans="1:4" x14ac:dyDescent="0.25">
      <c r="A4" s="14"/>
      <c r="B4" s="14"/>
      <c r="C4" s="15"/>
    </row>
    <row r="5" spans="1:4" ht="30" customHeight="1" x14ac:dyDescent="0.25">
      <c r="A5" s="183" t="s">
        <v>271</v>
      </c>
      <c r="B5" s="183"/>
      <c r="C5" s="183"/>
    </row>
    <row r="6" spans="1:4" x14ac:dyDescent="0.25">
      <c r="A6" s="44"/>
      <c r="B6" s="44"/>
      <c r="C6" s="44"/>
    </row>
    <row r="7" spans="1:4" ht="30" customHeight="1" x14ac:dyDescent="0.25">
      <c r="A7" s="194" t="s">
        <v>155</v>
      </c>
      <c r="B7" s="194"/>
      <c r="C7" s="194"/>
    </row>
    <row r="8" spans="1:4" x14ac:dyDescent="0.25">
      <c r="A8" s="191"/>
      <c r="B8" s="191"/>
      <c r="C8" s="191"/>
    </row>
    <row r="9" spans="1:4" x14ac:dyDescent="0.25">
      <c r="A9" s="226" t="s">
        <v>274</v>
      </c>
      <c r="B9" s="226"/>
      <c r="C9" s="226"/>
      <c r="D9" s="160">
        <v>18150</v>
      </c>
    </row>
    <row r="10" spans="1:4" ht="36" x14ac:dyDescent="0.25">
      <c r="A10" s="23" t="s">
        <v>2</v>
      </c>
      <c r="B10" s="23" t="s">
        <v>3</v>
      </c>
      <c r="C10" s="23" t="s">
        <v>29</v>
      </c>
    </row>
    <row r="11" spans="1:4" x14ac:dyDescent="0.25">
      <c r="A11" s="24">
        <v>1</v>
      </c>
      <c r="B11" s="24">
        <v>2</v>
      </c>
      <c r="C11" s="51">
        <v>3</v>
      </c>
    </row>
    <row r="12" spans="1:4" ht="15.75" x14ac:dyDescent="0.25">
      <c r="A12" s="182" t="s">
        <v>156</v>
      </c>
      <c r="B12" s="182"/>
      <c r="C12" s="182"/>
    </row>
    <row r="13" spans="1:4" x14ac:dyDescent="0.25">
      <c r="A13" s="25" t="s">
        <v>157</v>
      </c>
      <c r="B13" s="73">
        <f>C13/D9</f>
        <v>1</v>
      </c>
      <c r="C13" s="26">
        <v>18150</v>
      </c>
    </row>
    <row r="14" spans="1:4" x14ac:dyDescent="0.25">
      <c r="A14" s="14"/>
      <c r="B14" s="21"/>
      <c r="C14" s="21"/>
    </row>
    <row r="15" spans="1:4" ht="30" customHeight="1" x14ac:dyDescent="0.25">
      <c r="A15" s="228" t="s">
        <v>158</v>
      </c>
      <c r="B15" s="228"/>
      <c r="C15" s="228"/>
    </row>
    <row r="16" spans="1:4" x14ac:dyDescent="0.25">
      <c r="A16" s="191"/>
      <c r="B16" s="191"/>
      <c r="C16" s="191"/>
    </row>
    <row r="17" spans="1:4" x14ac:dyDescent="0.25">
      <c r="A17" s="226" t="s">
        <v>275</v>
      </c>
      <c r="B17" s="226"/>
      <c r="C17" s="226"/>
      <c r="D17" s="160">
        <v>18800</v>
      </c>
    </row>
    <row r="18" spans="1:4" ht="36" x14ac:dyDescent="0.25">
      <c r="A18" s="23" t="s">
        <v>2</v>
      </c>
      <c r="B18" s="23" t="s">
        <v>3</v>
      </c>
      <c r="C18" s="23" t="s">
        <v>29</v>
      </c>
    </row>
    <row r="19" spans="1:4" x14ac:dyDescent="0.25">
      <c r="A19" s="24">
        <v>1</v>
      </c>
      <c r="B19" s="24">
        <v>2</v>
      </c>
      <c r="C19" s="51">
        <v>3</v>
      </c>
    </row>
    <row r="20" spans="1:4" ht="15.75" x14ac:dyDescent="0.25">
      <c r="A20" s="182" t="s">
        <v>159</v>
      </c>
      <c r="B20" s="182"/>
      <c r="C20" s="182"/>
    </row>
    <row r="21" spans="1:4" x14ac:dyDescent="0.25">
      <c r="A21" s="25" t="s">
        <v>160</v>
      </c>
      <c r="B21" s="145">
        <f>C21/$D$17</f>
        <v>1</v>
      </c>
      <c r="C21" s="26">
        <v>18800</v>
      </c>
    </row>
    <row r="22" spans="1:4" ht="15.75" x14ac:dyDescent="0.25">
      <c r="A22" s="182" t="s">
        <v>161</v>
      </c>
      <c r="B22" s="182"/>
      <c r="C22" s="182"/>
    </row>
    <row r="23" spans="1:4" x14ac:dyDescent="0.25">
      <c r="A23" s="25" t="s">
        <v>238</v>
      </c>
      <c r="B23" s="145">
        <f>C23/$D$17</f>
        <v>1.0159574468085106</v>
      </c>
      <c r="C23" s="26">
        <v>19100</v>
      </c>
    </row>
    <row r="24" spans="1:4" ht="15.75" x14ac:dyDescent="0.25">
      <c r="A24" s="182" t="s">
        <v>162</v>
      </c>
      <c r="B24" s="182"/>
      <c r="C24" s="182"/>
    </row>
    <row r="25" spans="1:4" ht="15" customHeight="1" x14ac:dyDescent="0.25">
      <c r="A25" s="25" t="s">
        <v>163</v>
      </c>
      <c r="B25" s="145">
        <f>C25/$D$17</f>
        <v>1.0319148936170213</v>
      </c>
      <c r="C25" s="26">
        <v>19400</v>
      </c>
    </row>
    <row r="26" spans="1:4" x14ac:dyDescent="0.25">
      <c r="A26" s="20"/>
      <c r="B26" s="21"/>
      <c r="C26" s="22"/>
    </row>
    <row r="27" spans="1:4" ht="29.25" customHeight="1" x14ac:dyDescent="0.25">
      <c r="A27" s="194" t="s">
        <v>164</v>
      </c>
      <c r="B27" s="194"/>
      <c r="C27" s="194"/>
    </row>
    <row r="28" spans="1:4" x14ac:dyDescent="0.25">
      <c r="A28" s="45"/>
      <c r="B28" s="45"/>
      <c r="C28" s="45"/>
    </row>
    <row r="29" spans="1:4" x14ac:dyDescent="0.25">
      <c r="A29" s="226" t="s">
        <v>276</v>
      </c>
      <c r="B29" s="226"/>
      <c r="C29" s="226"/>
      <c r="D29" s="160">
        <v>19900</v>
      </c>
    </row>
    <row r="30" spans="1:4" ht="36" x14ac:dyDescent="0.25">
      <c r="A30" s="23" t="s">
        <v>2</v>
      </c>
      <c r="B30" s="23" t="s">
        <v>3</v>
      </c>
      <c r="C30" s="23" t="s">
        <v>29</v>
      </c>
    </row>
    <row r="31" spans="1:4" x14ac:dyDescent="0.25">
      <c r="A31" s="24">
        <v>1</v>
      </c>
      <c r="B31" s="24">
        <v>2</v>
      </c>
      <c r="C31" s="51">
        <v>3</v>
      </c>
    </row>
    <row r="32" spans="1:4" ht="15.75" x14ac:dyDescent="0.25">
      <c r="A32" s="182" t="s">
        <v>165</v>
      </c>
      <c r="B32" s="182"/>
      <c r="C32" s="182"/>
    </row>
    <row r="33" spans="1:4" ht="22.5" x14ac:dyDescent="0.25">
      <c r="A33" s="25" t="s">
        <v>166</v>
      </c>
      <c r="B33" s="145">
        <f>C33/$D$29</f>
        <v>1</v>
      </c>
      <c r="C33" s="26">
        <v>19900</v>
      </c>
      <c r="D33" s="176"/>
    </row>
    <row r="34" spans="1:4" ht="15.75" x14ac:dyDescent="0.25">
      <c r="A34" s="182" t="s">
        <v>167</v>
      </c>
      <c r="B34" s="182"/>
      <c r="C34" s="182"/>
    </row>
    <row r="35" spans="1:4" ht="33.75" x14ac:dyDescent="0.25">
      <c r="A35" s="25" t="s">
        <v>237</v>
      </c>
      <c r="B35" s="145">
        <f>C35/$D$29</f>
        <v>1.0150753768844221</v>
      </c>
      <c r="C35" s="26">
        <v>20200</v>
      </c>
      <c r="D35" s="176"/>
    </row>
    <row r="36" spans="1:4" ht="15.75" x14ac:dyDescent="0.25">
      <c r="A36" s="182" t="s">
        <v>168</v>
      </c>
      <c r="B36" s="182"/>
      <c r="C36" s="182"/>
    </row>
    <row r="37" spans="1:4" ht="56.25" x14ac:dyDescent="0.25">
      <c r="A37" s="25" t="s">
        <v>236</v>
      </c>
      <c r="B37" s="145">
        <f>C37/$D$29</f>
        <v>1.0778894472361809</v>
      </c>
      <c r="C37" s="26">
        <v>21450</v>
      </c>
      <c r="D37" s="176"/>
    </row>
    <row r="38" spans="1:4" ht="15.75" x14ac:dyDescent="0.25">
      <c r="A38" s="182" t="s">
        <v>169</v>
      </c>
      <c r="B38" s="182"/>
      <c r="C38" s="182"/>
    </row>
    <row r="39" spans="1:4" x14ac:dyDescent="0.25">
      <c r="A39" s="25" t="s">
        <v>235</v>
      </c>
      <c r="B39" s="145">
        <f>C39/$D$29</f>
        <v>1.085427135678392</v>
      </c>
      <c r="C39" s="26">
        <v>21600</v>
      </c>
      <c r="D39" s="176"/>
    </row>
    <row r="40" spans="1:4" x14ac:dyDescent="0.25">
      <c r="A40" s="57"/>
      <c r="B40" s="57"/>
      <c r="C40" s="57"/>
    </row>
    <row r="41" spans="1:4" ht="30" customHeight="1" x14ac:dyDescent="0.25">
      <c r="A41" s="194" t="s">
        <v>170</v>
      </c>
      <c r="B41" s="194"/>
      <c r="C41" s="194"/>
    </row>
    <row r="42" spans="1:4" x14ac:dyDescent="0.25">
      <c r="A42" s="191"/>
      <c r="B42" s="191"/>
      <c r="C42" s="191"/>
    </row>
    <row r="43" spans="1:4" x14ac:dyDescent="0.25">
      <c r="A43" s="226" t="s">
        <v>282</v>
      </c>
      <c r="B43" s="226"/>
      <c r="C43" s="226"/>
      <c r="D43" s="160">
        <v>23950</v>
      </c>
    </row>
    <row r="44" spans="1:4" ht="36" x14ac:dyDescent="0.25">
      <c r="A44" s="23" t="s">
        <v>2</v>
      </c>
      <c r="B44" s="23" t="s">
        <v>3</v>
      </c>
      <c r="C44" s="23" t="s">
        <v>29</v>
      </c>
    </row>
    <row r="45" spans="1:4" x14ac:dyDescent="0.25">
      <c r="A45" s="24">
        <v>1</v>
      </c>
      <c r="B45" s="24">
        <v>2</v>
      </c>
      <c r="C45" s="51">
        <v>3</v>
      </c>
    </row>
    <row r="46" spans="1:4" ht="15.75" x14ac:dyDescent="0.25">
      <c r="A46" s="182" t="s">
        <v>171</v>
      </c>
      <c r="B46" s="182"/>
      <c r="C46" s="182"/>
    </row>
    <row r="47" spans="1:4" ht="22.5" x14ac:dyDescent="0.25">
      <c r="A47" s="25" t="s">
        <v>172</v>
      </c>
      <c r="B47" s="145">
        <f>C47/$D$43</f>
        <v>1</v>
      </c>
      <c r="C47" s="26">
        <v>23950</v>
      </c>
      <c r="D47" s="176"/>
    </row>
    <row r="48" spans="1:4" ht="15.75" x14ac:dyDescent="0.25">
      <c r="A48" s="182" t="s">
        <v>173</v>
      </c>
      <c r="B48" s="182"/>
      <c r="C48" s="182"/>
    </row>
    <row r="49" spans="1:4" x14ac:dyDescent="0.25">
      <c r="A49" s="25" t="s">
        <v>174</v>
      </c>
      <c r="B49" s="115">
        <f>C49/15300</f>
        <v>1.6274509803921569</v>
      </c>
      <c r="C49" s="26">
        <v>24900</v>
      </c>
      <c r="D49" s="176"/>
    </row>
    <row r="50" spans="1:4" ht="15.75" x14ac:dyDescent="0.25">
      <c r="A50" s="182" t="s">
        <v>175</v>
      </c>
      <c r="B50" s="182"/>
      <c r="C50" s="182"/>
    </row>
    <row r="51" spans="1:4" x14ac:dyDescent="0.25">
      <c r="A51" s="25" t="s">
        <v>176</v>
      </c>
      <c r="B51" s="115">
        <f>C51/15300</f>
        <v>2.7222222222222223</v>
      </c>
      <c r="C51" s="26">
        <v>41650</v>
      </c>
      <c r="D51" s="176"/>
    </row>
    <row r="52" spans="1:4" x14ac:dyDescent="0.25">
      <c r="A52" s="57"/>
      <c r="B52" s="57"/>
      <c r="C52" s="57"/>
    </row>
    <row r="53" spans="1:4" ht="28.5" customHeight="1" x14ac:dyDescent="0.25">
      <c r="A53" s="201" t="s">
        <v>259</v>
      </c>
      <c r="B53" s="201"/>
      <c r="C53" s="201"/>
    </row>
    <row r="54" spans="1:4" x14ac:dyDescent="0.25">
      <c r="A54" s="227"/>
      <c r="B54" s="227"/>
      <c r="C54" s="14"/>
    </row>
  </sheetData>
  <mergeCells count="25">
    <mergeCell ref="A8:C8"/>
    <mergeCell ref="A9:C9"/>
    <mergeCell ref="A5:C5"/>
    <mergeCell ref="A7:C7"/>
    <mergeCell ref="A20:C20"/>
    <mergeCell ref="A15:C15"/>
    <mergeCell ref="A16:C16"/>
    <mergeCell ref="A17:C17"/>
    <mergeCell ref="A12:C12"/>
    <mergeCell ref="A32:C32"/>
    <mergeCell ref="A34:C34"/>
    <mergeCell ref="A27:C27"/>
    <mergeCell ref="A29:C29"/>
    <mergeCell ref="A22:C22"/>
    <mergeCell ref="A24:C24"/>
    <mergeCell ref="A43:C43"/>
    <mergeCell ref="A41:C41"/>
    <mergeCell ref="A42:C42"/>
    <mergeCell ref="A36:C36"/>
    <mergeCell ref="A38:C38"/>
    <mergeCell ref="A53:C53"/>
    <mergeCell ref="A54:B54"/>
    <mergeCell ref="A50:C50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2019-05-14T09:22:12Z</cp:lastPrinted>
  <dcterms:created xsi:type="dcterms:W3CDTF">2013-12-12T10:26:19Z</dcterms:created>
  <dcterms:modified xsi:type="dcterms:W3CDTF">2019-05-14T09:30:18Z</dcterms:modified>
</cp:coreProperties>
</file>