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65" windowWidth="10395" windowHeight="8385"/>
  </bookViews>
  <sheets>
    <sheet name="пример Расшифровки" sheetId="9" r:id="rId1"/>
  </sheets>
  <calcPr calcId="145621"/>
</workbook>
</file>

<file path=xl/calcChain.xml><?xml version="1.0" encoding="utf-8"?>
<calcChain xmlns="http://schemas.openxmlformats.org/spreadsheetml/2006/main">
  <c r="F20" i="9" l="1"/>
  <c r="F19" i="9"/>
  <c r="F10" i="9"/>
  <c r="F13" i="9" s="1"/>
  <c r="F9" i="9"/>
  <c r="F24" i="9"/>
  <c r="F25" i="9"/>
  <c r="F17" i="9"/>
  <c r="F16" i="9"/>
  <c r="F12" i="9"/>
  <c r="F15" i="9"/>
  <c r="F23" i="9"/>
  <c r="F11" i="9" l="1"/>
  <c r="F8" i="9"/>
  <c r="F7" i="9" l="1"/>
  <c r="F27" i="9" s="1"/>
</calcChain>
</file>

<file path=xl/sharedStrings.xml><?xml version="1.0" encoding="utf-8"?>
<sst xmlns="http://schemas.openxmlformats.org/spreadsheetml/2006/main" count="84" uniqueCount="56">
  <si>
    <t>Итого</t>
  </si>
  <si>
    <t>№</t>
  </si>
  <si>
    <t>Коли-чество</t>
  </si>
  <si>
    <t>х</t>
  </si>
  <si>
    <t>м.п.</t>
  </si>
  <si>
    <t>Специалист</t>
  </si>
  <si>
    <t>мес.</t>
  </si>
  <si>
    <t>%</t>
  </si>
  <si>
    <t>пач.</t>
  </si>
  <si>
    <t>экз.</t>
  </si>
  <si>
    <t>Бумага формат А4</t>
  </si>
  <si>
    <t>шт.</t>
  </si>
  <si>
    <t>Примечания</t>
  </si>
  <si>
    <t>Оплата труда работников</t>
  </si>
  <si>
    <t>Ед.изме-рения</t>
  </si>
  <si>
    <t>Наименование статьи расходов</t>
  </si>
  <si>
    <t>Начисления на выплату по оплате труда работников</t>
  </si>
  <si>
    <t>Руководитель Получателя субсидии</t>
  </si>
  <si>
    <t>Главный бухгалтер Получателя субсидии</t>
  </si>
  <si>
    <t>Картридж</t>
  </si>
  <si>
    <t>Руководитель  работы</t>
  </si>
  <si>
    <t>Приобретение предметов снабжения и материалов</t>
  </si>
  <si>
    <t>Оплата труда работников с начислениями на выплаты по оплате труда</t>
  </si>
  <si>
    <t>Приложение к смете расходов</t>
  </si>
  <si>
    <t>1.2</t>
  </si>
  <si>
    <t>1.1</t>
  </si>
  <si>
    <t>В пп.1 приводится расчет фонда оплаты труда (ФОТ) основных и вспомогательных работников, привлекаемых для подготовки и проведения мероприятия, и начислений по каждому работнику или по группам работников. Здесь же, отдельно, приводится расчет ФОТ работников Получателя субсидии, выполняющих работу по договорам гражданско-правового характера, с выделением начислений. Расчет ФОТ осуществляется в пределах среднего уровня оплаты труда в бюджетных учреждениях. Процент начислений на выплату по оплате труда (страховые взносы) должен соответствовать уведомлению ИФНС.  Сумма в п.1 не должна превышать 50% от суммы запрашиваемой субсидии.</t>
  </si>
  <si>
    <t>(наименование мероприятия)</t>
  </si>
  <si>
    <t>Расшифровка к статьям сметы расходов</t>
  </si>
  <si>
    <t>1.1.1</t>
  </si>
  <si>
    <t>1.1.2</t>
  </si>
  <si>
    <t>1.2.1</t>
  </si>
  <si>
    <t>1.2.2</t>
  </si>
  <si>
    <t>2.1</t>
  </si>
  <si>
    <t>2.2</t>
  </si>
  <si>
    <t>4.1</t>
  </si>
  <si>
    <t>4.2</t>
  </si>
  <si>
    <r>
      <t xml:space="preserve">Руководитель работы </t>
    </r>
    <r>
      <rPr>
        <i/>
        <sz val="10"/>
        <rFont val="Arial Cyr"/>
        <charset val="204"/>
      </rPr>
      <t>(штатный сотрудник)</t>
    </r>
  </si>
  <si>
    <r>
      <t xml:space="preserve">Специалист </t>
    </r>
    <r>
      <rPr>
        <i/>
        <sz val="10"/>
        <rFont val="Arial Cyr"/>
        <charset val="204"/>
      </rPr>
      <t>(по договору подряда)</t>
    </r>
  </si>
  <si>
    <t>Изготовление оригинал-макета</t>
  </si>
  <si>
    <t>п.л.</t>
  </si>
  <si>
    <t>Печать журнала</t>
  </si>
  <si>
    <t>Заработная плата бухгалтера с начислениями на выплаты по оплате труда</t>
  </si>
  <si>
    <t>3.1</t>
  </si>
  <si>
    <t>3.2</t>
  </si>
  <si>
    <t>Уборка помещений</t>
  </si>
  <si>
    <t>на подготовку и выпуск журнала "Вестник науки"</t>
  </si>
  <si>
    <r>
      <t xml:space="preserve">Цена, </t>
    </r>
    <r>
      <rPr>
        <sz val="10"/>
        <rFont val="Arial Cyr"/>
        <charset val="204"/>
      </rPr>
      <t>руб.</t>
    </r>
  </si>
  <si>
    <r>
      <t xml:space="preserve">Сумма, </t>
    </r>
    <r>
      <rPr>
        <sz val="10"/>
        <rFont val="Arial Cyr"/>
        <charset val="204"/>
      </rPr>
      <t>руб.</t>
    </r>
  </si>
  <si>
    <t>В пп.2  приводится расчет стоимости материальных запасов, необходимых для подготовки и выпуска издания с расшифровкой по каждому виду расходов</t>
  </si>
  <si>
    <r>
      <t xml:space="preserve">Общехозяйственные расходы </t>
    </r>
    <r>
      <rPr>
        <sz val="10"/>
        <rFont val="Arial Cyr"/>
        <charset val="204"/>
      </rPr>
      <t>(не более 15 % от пп.1-2)</t>
    </r>
  </si>
  <si>
    <t>В п.3. указываются расходы связанные с подготовкой и выпуском издания с расшифровкой по каждому виду расходов: заработная плата АУП  с начислениями, амортизация основных средств, телекоммуникация и связь, коммунальные услуги, страхование имущества, техническое содержание зданий (помещений), иные расходы при подготовке и проведении мероприятия, связанные с хозяйственным и административным обеспечением услуг (работ)</t>
  </si>
  <si>
    <t xml:space="preserve">Услуги, работы привлекаемых организаций </t>
  </si>
  <si>
    <t>В п.4 рассчитывается стоимость услуг (работ) юридических лиц, привлекаемых для подготовки и выпуска издания с расшифровкой по каждому виду оказываемых услуг (работ)</t>
  </si>
  <si>
    <t>1. В пп.1-2 и 4 указываются прямые расходы, необходимые для подготовки и выпуска издания</t>
  </si>
  <si>
    <t>2. Максимальный размер субсидии для периодических изданий в 2016 году установлен в размере 200 000,00 руб. (строка "Итого")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</si>
</sst>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b/>
      <sz val="10"/>
      <name val="Arial Cyr"/>
      <charset val="204"/>
    </font>
    <font>
      <i/>
      <sz val="8"/>
      <name val="Arial Cyr"/>
      <charset val="204"/>
    </font>
    <font>
      <sz val="9"/>
      <name val="Arial Cyr"/>
      <charset val="204"/>
    </font>
    <font>
      <i/>
      <sz val="7"/>
      <name val="Arial Cyr"/>
      <charset val="204"/>
    </font>
    <font>
      <sz val="11"/>
      <name val="Arial Cyr"/>
      <charset val="204"/>
    </font>
    <font>
      <i/>
      <sz val="10"/>
      <name val="Arial Cyr"/>
      <charset val="204"/>
    </font>
    <font>
      <b/>
      <i/>
      <sz val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0" borderId="0" xfId="0" applyFont="1"/>
    <xf numFmtId="0" fontId="5" fillId="0" borderId="0" xfId="0" applyFont="1"/>
    <xf numFmtId="0" fontId="4" fillId="0" borderId="1" xfId="0" applyFont="1" applyBorder="1" applyAlignment="1">
      <alignment horizontal="left" vertical="center" wrapText="1"/>
    </xf>
    <xf numFmtId="0" fontId="0" fillId="0" borderId="0" xfId="0" applyAlignment="1">
      <alignment horizontal="right" vertical="top"/>
    </xf>
    <xf numFmtId="0" fontId="6" fillId="0" borderId="1" xfId="0" applyFont="1" applyBorder="1" applyAlignment="1">
      <alignment horizontal="center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horizontal="left" vertical="center" wrapText="1"/>
    </xf>
    <xf numFmtId="4" fontId="4" fillId="0" borderId="0" xfId="0" applyNumberFormat="1" applyFont="1" applyBorder="1"/>
    <xf numFmtId="0" fontId="1" fillId="0" borderId="0" xfId="0" applyFont="1" applyAlignment="1">
      <alignment vertical="center"/>
    </xf>
    <xf numFmtId="0" fontId="4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4" fontId="4" fillId="0" borderId="1" xfId="0" applyNumberFormat="1" applyFont="1" applyFill="1" applyBorder="1" applyAlignment="1">
      <alignment horizontal="right" vertical="top" wrapText="1"/>
    </xf>
    <xf numFmtId="4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top"/>
    </xf>
    <xf numFmtId="0" fontId="0" fillId="2" borderId="1" xfId="0" applyFont="1" applyFill="1" applyBorder="1" applyAlignment="1">
      <alignment horizontal="left" vertical="top" wrapText="1"/>
    </xf>
    <xf numFmtId="3" fontId="0" fillId="0" borderId="1" xfId="0" applyNumberFormat="1" applyFont="1" applyBorder="1" applyAlignment="1">
      <alignment horizontal="center" vertical="top"/>
    </xf>
    <xf numFmtId="4" fontId="0" fillId="0" borderId="1" xfId="0" applyNumberFormat="1" applyFont="1" applyBorder="1" applyAlignment="1">
      <alignment horizontal="right" vertical="top"/>
    </xf>
    <xf numFmtId="0" fontId="0" fillId="0" borderId="1" xfId="0" applyFont="1" applyBorder="1" applyAlignment="1">
      <alignment horizontal="center" vertical="top"/>
    </xf>
    <xf numFmtId="0" fontId="0" fillId="0" borderId="1" xfId="0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vertical="top"/>
    </xf>
    <xf numFmtId="0" fontId="0" fillId="0" borderId="1" xfId="0" applyFont="1" applyBorder="1" applyAlignment="1">
      <alignment horizontal="left" vertical="top" wrapText="1"/>
    </xf>
    <xf numFmtId="4" fontId="0" fillId="0" borderId="1" xfId="0" applyNumberFormat="1" applyFont="1" applyBorder="1" applyAlignment="1">
      <alignment horizontal="right" vertical="top" wrapText="1"/>
    </xf>
    <xf numFmtId="4" fontId="0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horizontal="right" vertical="top"/>
    </xf>
    <xf numFmtId="0" fontId="10" fillId="0" borderId="0" xfId="0" applyFont="1"/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left" vertical="center" wrapText="1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 wrapText="1"/>
    </xf>
    <xf numFmtId="0" fontId="0" fillId="0" borderId="0" xfId="0" applyFont="1"/>
    <xf numFmtId="0" fontId="0" fillId="0" borderId="0" xfId="0" applyFont="1" applyBorder="1"/>
    <xf numFmtId="0" fontId="0" fillId="0" borderId="2" xfId="0" applyFont="1" applyBorder="1"/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3" xfId="0" applyFont="1" applyBorder="1" applyAlignment="1">
      <alignment horizontal="left" vertical="center" wrapText="1"/>
    </xf>
    <xf numFmtId="0" fontId="0" fillId="0" borderId="3" xfId="0" applyBorder="1" applyAlignment="1">
      <alignment wrapText="1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7" fillId="0" borderId="0" xfId="0" applyFont="1" applyFill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5" fillId="0" borderId="0" xfId="0" applyFont="1" applyFill="1" applyAlignment="1">
      <alignment horizontal="left" vertical="top" wrapText="1"/>
    </xf>
    <xf numFmtId="0" fontId="0" fillId="0" borderId="3" xfId="0" applyFont="1" applyBorder="1" applyAlignment="1">
      <alignment wrapText="1"/>
    </xf>
    <xf numFmtId="0" fontId="5" fillId="0" borderId="0" xfId="0" applyFont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CC"/>
  </sheetPr>
  <dimension ref="A1:I36"/>
  <sheetViews>
    <sheetView tabSelected="1" topLeftCell="A19" zoomScale="115" zoomScaleNormal="115" workbookViewId="0">
      <selection activeCell="A36" sqref="A36:F36"/>
    </sheetView>
  </sheetViews>
  <sheetFormatPr defaultRowHeight="12.75" x14ac:dyDescent="0.2"/>
  <cols>
    <col min="1" max="1" width="4.85546875" customWidth="1"/>
    <col min="2" max="2" width="38.42578125" customWidth="1"/>
    <col min="3" max="3" width="8" customWidth="1"/>
    <col min="4" max="4" width="8.140625" customWidth="1"/>
    <col min="5" max="5" width="9.85546875" customWidth="1"/>
    <col min="6" max="6" width="11.7109375" customWidth="1"/>
  </cols>
  <sheetData>
    <row r="1" spans="1:9" ht="20.25" customHeight="1" x14ac:dyDescent="0.2">
      <c r="F1" s="4" t="s">
        <v>23</v>
      </c>
    </row>
    <row r="2" spans="1:9" ht="20.25" customHeight="1" x14ac:dyDescent="0.2">
      <c r="A2" s="36" t="s">
        <v>28</v>
      </c>
      <c r="B2" s="37"/>
      <c r="C2" s="37"/>
      <c r="D2" s="37"/>
      <c r="E2" s="37"/>
      <c r="F2" s="37"/>
    </row>
    <row r="3" spans="1:9" ht="15" customHeight="1" x14ac:dyDescent="0.2">
      <c r="A3" s="40" t="s">
        <v>46</v>
      </c>
      <c r="B3" s="41"/>
      <c r="C3" s="41"/>
      <c r="D3" s="41"/>
      <c r="E3" s="41"/>
      <c r="F3" s="41"/>
    </row>
    <row r="4" spans="1:9" ht="9.75" customHeight="1" x14ac:dyDescent="0.2">
      <c r="A4" s="42" t="s">
        <v>27</v>
      </c>
      <c r="B4" s="42"/>
      <c r="C4" s="42"/>
      <c r="D4" s="42"/>
      <c r="E4" s="42"/>
      <c r="F4" s="42"/>
    </row>
    <row r="5" spans="1:9" s="1" customFormat="1" ht="29.25" customHeight="1" x14ac:dyDescent="0.2">
      <c r="A5" s="44" t="s">
        <v>1</v>
      </c>
      <c r="B5" s="44" t="s">
        <v>15</v>
      </c>
      <c r="C5" s="43" t="s">
        <v>2</v>
      </c>
      <c r="D5" s="43" t="s">
        <v>14</v>
      </c>
      <c r="E5" s="44" t="s">
        <v>47</v>
      </c>
      <c r="F5" s="43" t="s">
        <v>48</v>
      </c>
    </row>
    <row r="6" spans="1:9" s="1" customFormat="1" ht="15.75" customHeight="1" x14ac:dyDescent="0.2">
      <c r="A6" s="44"/>
      <c r="B6" s="44"/>
      <c r="C6" s="43"/>
      <c r="D6" s="43"/>
      <c r="E6" s="44"/>
      <c r="F6" s="43"/>
    </row>
    <row r="7" spans="1:9" s="1" customFormat="1" ht="27.75" customHeight="1" x14ac:dyDescent="0.2">
      <c r="A7" s="5">
        <v>1</v>
      </c>
      <c r="B7" s="10" t="s">
        <v>22</v>
      </c>
      <c r="C7" s="18" t="s">
        <v>3</v>
      </c>
      <c r="D7" s="18" t="s">
        <v>3</v>
      </c>
      <c r="E7" s="19" t="s">
        <v>3</v>
      </c>
      <c r="F7" s="12">
        <f>F8+F11</f>
        <v>57067.9</v>
      </c>
    </row>
    <row r="8" spans="1:9" s="1" customFormat="1" x14ac:dyDescent="0.2">
      <c r="A8" s="6" t="s">
        <v>25</v>
      </c>
      <c r="B8" s="11" t="s">
        <v>13</v>
      </c>
      <c r="C8" s="18" t="s">
        <v>3</v>
      </c>
      <c r="D8" s="18" t="s">
        <v>3</v>
      </c>
      <c r="E8" s="19" t="s">
        <v>3</v>
      </c>
      <c r="F8" s="20">
        <f>SUM(F9:F10)</f>
        <v>44290</v>
      </c>
    </row>
    <row r="9" spans="1:9" s="1" customFormat="1" x14ac:dyDescent="0.2">
      <c r="A9" s="6" t="s">
        <v>29</v>
      </c>
      <c r="B9" s="15" t="s">
        <v>20</v>
      </c>
      <c r="C9" s="16">
        <v>1</v>
      </c>
      <c r="D9" s="13" t="s">
        <v>6</v>
      </c>
      <c r="E9" s="17">
        <v>25010</v>
      </c>
      <c r="F9" s="17">
        <f>C9*E9</f>
        <v>25010</v>
      </c>
      <c r="I9" s="9"/>
    </row>
    <row r="10" spans="1:9" s="1" customFormat="1" x14ac:dyDescent="0.2">
      <c r="A10" s="6" t="s">
        <v>30</v>
      </c>
      <c r="B10" s="15" t="s">
        <v>5</v>
      </c>
      <c r="C10" s="16">
        <v>1</v>
      </c>
      <c r="D10" s="13" t="s">
        <v>6</v>
      </c>
      <c r="E10" s="17">
        <v>19280</v>
      </c>
      <c r="F10" s="17">
        <f>C10*E10</f>
        <v>19280</v>
      </c>
    </row>
    <row r="11" spans="1:9" s="1" customFormat="1" ht="25.5" x14ac:dyDescent="0.2">
      <c r="A11" s="6" t="s">
        <v>24</v>
      </c>
      <c r="B11" s="11" t="s">
        <v>16</v>
      </c>
      <c r="C11" s="18" t="s">
        <v>3</v>
      </c>
      <c r="D11" s="18" t="s">
        <v>3</v>
      </c>
      <c r="E11" s="19" t="s">
        <v>3</v>
      </c>
      <c r="F11" s="20">
        <f>SUM(F12:F13)</f>
        <v>12777.900000000001</v>
      </c>
    </row>
    <row r="12" spans="1:9" s="1" customFormat="1" ht="25.5" x14ac:dyDescent="0.2">
      <c r="A12" s="6" t="s">
        <v>31</v>
      </c>
      <c r="B12" s="21" t="s">
        <v>37</v>
      </c>
      <c r="C12" s="18">
        <v>30.2</v>
      </c>
      <c r="D12" s="14" t="s">
        <v>7</v>
      </c>
      <c r="E12" s="19" t="s">
        <v>3</v>
      </c>
      <c r="F12" s="17">
        <f>F9*C12/100</f>
        <v>7553.02</v>
      </c>
    </row>
    <row r="13" spans="1:9" s="1" customFormat="1" x14ac:dyDescent="0.2">
      <c r="A13" s="6" t="s">
        <v>32</v>
      </c>
      <c r="B13" s="21" t="s">
        <v>38</v>
      </c>
      <c r="C13" s="18">
        <v>27.1</v>
      </c>
      <c r="D13" s="14" t="s">
        <v>7</v>
      </c>
      <c r="E13" s="19" t="s">
        <v>3</v>
      </c>
      <c r="F13" s="17">
        <f>F10*C13/100</f>
        <v>5224.88</v>
      </c>
    </row>
    <row r="14" spans="1:9" s="1" customFormat="1" ht="87" customHeight="1" x14ac:dyDescent="0.2">
      <c r="A14" s="38" t="s">
        <v>26</v>
      </c>
      <c r="B14" s="39"/>
      <c r="C14" s="39"/>
      <c r="D14" s="39"/>
      <c r="E14" s="39"/>
      <c r="F14" s="39"/>
    </row>
    <row r="15" spans="1:9" s="1" customFormat="1" ht="25.5" x14ac:dyDescent="0.2">
      <c r="A15" s="5">
        <v>2</v>
      </c>
      <c r="B15" s="10" t="s">
        <v>21</v>
      </c>
      <c r="C15" s="18" t="s">
        <v>3</v>
      </c>
      <c r="D15" s="18" t="s">
        <v>3</v>
      </c>
      <c r="E15" s="19" t="s">
        <v>3</v>
      </c>
      <c r="F15" s="24">
        <f>SUM(F16:F17)</f>
        <v>4200</v>
      </c>
    </row>
    <row r="16" spans="1:9" s="1" customFormat="1" x14ac:dyDescent="0.2">
      <c r="A16" s="6" t="s">
        <v>33</v>
      </c>
      <c r="B16" s="21" t="s">
        <v>10</v>
      </c>
      <c r="C16" s="18">
        <v>10</v>
      </c>
      <c r="D16" s="14" t="s">
        <v>8</v>
      </c>
      <c r="E16" s="22">
        <v>120</v>
      </c>
      <c r="F16" s="17">
        <f>C16*E16</f>
        <v>1200</v>
      </c>
    </row>
    <row r="17" spans="1:6" s="1" customFormat="1" x14ac:dyDescent="0.2">
      <c r="A17" s="6" t="s">
        <v>34</v>
      </c>
      <c r="B17" s="21" t="s">
        <v>19</v>
      </c>
      <c r="C17" s="18">
        <v>2</v>
      </c>
      <c r="D17" s="14" t="s">
        <v>11</v>
      </c>
      <c r="E17" s="22">
        <v>1500</v>
      </c>
      <c r="F17" s="17">
        <f>C17*E17</f>
        <v>3000</v>
      </c>
    </row>
    <row r="18" spans="1:6" s="1" customFormat="1" ht="31.5" customHeight="1" x14ac:dyDescent="0.2">
      <c r="A18" s="38" t="s">
        <v>49</v>
      </c>
      <c r="B18" s="46"/>
      <c r="C18" s="46"/>
      <c r="D18" s="46"/>
      <c r="E18" s="46"/>
      <c r="F18" s="46"/>
    </row>
    <row r="19" spans="1:6" s="1" customFormat="1" ht="25.5" x14ac:dyDescent="0.2">
      <c r="A19" s="5">
        <v>3</v>
      </c>
      <c r="B19" s="10" t="s">
        <v>50</v>
      </c>
      <c r="C19" s="18" t="s">
        <v>3</v>
      </c>
      <c r="D19" s="18" t="s">
        <v>3</v>
      </c>
      <c r="E19" s="19" t="s">
        <v>3</v>
      </c>
      <c r="F19" s="24">
        <f>SUM(F20:F21)</f>
        <v>7232.1</v>
      </c>
    </row>
    <row r="20" spans="1:6" s="1" customFormat="1" ht="27" customHeight="1" x14ac:dyDescent="0.2">
      <c r="A20" s="6" t="s">
        <v>43</v>
      </c>
      <c r="B20" s="21" t="s">
        <v>42</v>
      </c>
      <c r="C20" s="16">
        <v>1</v>
      </c>
      <c r="D20" s="13" t="s">
        <v>6</v>
      </c>
      <c r="E20" s="17">
        <v>6000</v>
      </c>
      <c r="F20" s="17">
        <f>C20*E20</f>
        <v>6000</v>
      </c>
    </row>
    <row r="21" spans="1:6" s="1" customFormat="1" x14ac:dyDescent="0.2">
      <c r="A21" s="6" t="s">
        <v>44</v>
      </c>
      <c r="B21" s="21" t="s">
        <v>45</v>
      </c>
      <c r="C21" s="18" t="s">
        <v>3</v>
      </c>
      <c r="D21" s="18" t="s">
        <v>3</v>
      </c>
      <c r="E21" s="19" t="s">
        <v>3</v>
      </c>
      <c r="F21" s="17">
        <v>1232.0999999999999</v>
      </c>
    </row>
    <row r="22" spans="1:6" s="1" customFormat="1" ht="64.5" customHeight="1" x14ac:dyDescent="0.2">
      <c r="A22" s="38" t="s">
        <v>51</v>
      </c>
      <c r="B22" s="46"/>
      <c r="C22" s="46"/>
      <c r="D22" s="46"/>
      <c r="E22" s="46"/>
      <c r="F22" s="46"/>
    </row>
    <row r="23" spans="1:6" s="1" customFormat="1" ht="25.5" x14ac:dyDescent="0.2">
      <c r="A23" s="5">
        <v>4</v>
      </c>
      <c r="B23" s="10" t="s">
        <v>52</v>
      </c>
      <c r="C23" s="18" t="s">
        <v>3</v>
      </c>
      <c r="D23" s="18" t="s">
        <v>3</v>
      </c>
      <c r="E23" s="19" t="s">
        <v>3</v>
      </c>
      <c r="F23" s="24">
        <f>SUM(F24:F25)</f>
        <v>31500</v>
      </c>
    </row>
    <row r="24" spans="1:6" s="1" customFormat="1" x14ac:dyDescent="0.2">
      <c r="A24" s="6" t="s">
        <v>35</v>
      </c>
      <c r="B24" s="21" t="s">
        <v>39</v>
      </c>
      <c r="C24" s="18">
        <v>7</v>
      </c>
      <c r="D24" s="14" t="s">
        <v>40</v>
      </c>
      <c r="E24" s="23">
        <v>1000</v>
      </c>
      <c r="F24" s="17">
        <f>C24*E24</f>
        <v>7000</v>
      </c>
    </row>
    <row r="25" spans="1:6" s="1" customFormat="1" x14ac:dyDescent="0.2">
      <c r="A25" s="6" t="s">
        <v>36</v>
      </c>
      <c r="B25" s="21" t="s">
        <v>41</v>
      </c>
      <c r="C25" s="18">
        <v>350</v>
      </c>
      <c r="D25" s="14" t="s">
        <v>9</v>
      </c>
      <c r="E25" s="23">
        <v>70</v>
      </c>
      <c r="F25" s="17">
        <f>C25*E25</f>
        <v>24500</v>
      </c>
    </row>
    <row r="26" spans="1:6" s="1" customFormat="1" ht="27.75" customHeight="1" x14ac:dyDescent="0.2">
      <c r="A26" s="38" t="s">
        <v>53</v>
      </c>
      <c r="B26" s="46"/>
      <c r="C26" s="46"/>
      <c r="D26" s="46"/>
      <c r="E26" s="46"/>
      <c r="F26" s="46"/>
    </row>
    <row r="27" spans="1:6" s="1" customFormat="1" ht="15.75" customHeight="1" x14ac:dyDescent="0.2">
      <c r="A27" s="26"/>
      <c r="B27" s="3" t="s">
        <v>0</v>
      </c>
      <c r="C27" s="27" t="s">
        <v>3</v>
      </c>
      <c r="D27" s="27" t="s">
        <v>3</v>
      </c>
      <c r="E27" s="28" t="s">
        <v>3</v>
      </c>
      <c r="F27" s="29">
        <f>F7+F15+F19+F23</f>
        <v>100000</v>
      </c>
    </row>
    <row r="28" spans="1:6" s="1" customFormat="1" x14ac:dyDescent="0.2">
      <c r="A28" s="30"/>
      <c r="B28" s="7"/>
      <c r="C28" s="31"/>
      <c r="D28" s="31"/>
      <c r="E28" s="32"/>
      <c r="F28" s="8"/>
    </row>
    <row r="29" spans="1:6" s="1" customFormat="1" x14ac:dyDescent="0.2">
      <c r="A29" s="30"/>
      <c r="B29" s="33"/>
      <c r="C29" s="31"/>
      <c r="D29" s="31"/>
      <c r="E29" s="32"/>
      <c r="F29" s="34"/>
    </row>
    <row r="30" spans="1:6" x14ac:dyDescent="0.2">
      <c r="A30" s="33"/>
      <c r="B30" s="33" t="s">
        <v>17</v>
      </c>
      <c r="C30" s="35"/>
      <c r="D30" s="33"/>
      <c r="E30" s="2"/>
      <c r="F30" s="33"/>
    </row>
    <row r="31" spans="1:6" x14ac:dyDescent="0.2">
      <c r="A31" s="33"/>
      <c r="B31" s="33"/>
      <c r="C31" s="34"/>
      <c r="D31" s="33"/>
      <c r="E31" s="2" t="s">
        <v>4</v>
      </c>
      <c r="F31" s="33"/>
    </row>
    <row r="32" spans="1:6" x14ac:dyDescent="0.2">
      <c r="A32" s="33"/>
      <c r="B32" s="33" t="s">
        <v>18</v>
      </c>
      <c r="C32" s="35"/>
      <c r="D32" s="33"/>
      <c r="E32" s="33"/>
      <c r="F32" s="33"/>
    </row>
    <row r="33" spans="1:6" x14ac:dyDescent="0.2">
      <c r="A33" s="33"/>
      <c r="B33" s="33"/>
      <c r="C33" s="34"/>
      <c r="D33" s="33"/>
      <c r="E33" s="33"/>
      <c r="F33" s="33"/>
    </row>
    <row r="34" spans="1:6" ht="18" customHeight="1" x14ac:dyDescent="0.2">
      <c r="A34" s="25" t="s">
        <v>12</v>
      </c>
      <c r="B34" s="2"/>
      <c r="C34" s="2"/>
      <c r="D34" s="2"/>
      <c r="E34" s="2"/>
      <c r="F34" s="2"/>
    </row>
    <row r="35" spans="1:6" x14ac:dyDescent="0.2">
      <c r="A35" s="47" t="s">
        <v>54</v>
      </c>
      <c r="B35" s="47"/>
      <c r="C35" s="47"/>
      <c r="D35" s="47"/>
      <c r="E35" s="47"/>
      <c r="F35" s="47"/>
    </row>
    <row r="36" spans="1:6" ht="23.25" customHeight="1" x14ac:dyDescent="0.2">
      <c r="A36" s="45" t="s">
        <v>55</v>
      </c>
      <c r="B36" s="45"/>
      <c r="C36" s="45"/>
      <c r="D36" s="45"/>
      <c r="E36" s="45"/>
      <c r="F36" s="45"/>
    </row>
  </sheetData>
  <mergeCells count="15">
    <mergeCell ref="A36:F36"/>
    <mergeCell ref="A18:F18"/>
    <mergeCell ref="A22:F22"/>
    <mergeCell ref="A26:F26"/>
    <mergeCell ref="A35:F35"/>
    <mergeCell ref="A2:F2"/>
    <mergeCell ref="A14:F14"/>
    <mergeCell ref="A3:F3"/>
    <mergeCell ref="A4:F4"/>
    <mergeCell ref="D5:D6"/>
    <mergeCell ref="C5:C6"/>
    <mergeCell ref="B5:B6"/>
    <mergeCell ref="F5:F6"/>
    <mergeCell ref="E5:E6"/>
    <mergeCell ref="A5:A6"/>
  </mergeCells>
  <phoneticPr fontId="2" type="noConversion"/>
  <pageMargins left="1.1811023622047245" right="0.59055118110236227" top="0.39370078740157483" bottom="0.39370078740157483" header="0.51181102362204722" footer="0.31496062992125984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пример Расшифровки</vt:lpstr>
    </vt:vector>
  </TitlesOfParts>
  <Company>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WebT</cp:lastModifiedBy>
  <cp:lastPrinted>2015-06-18T09:18:11Z</cp:lastPrinted>
  <dcterms:created xsi:type="dcterms:W3CDTF">2008-03-26T05:28:58Z</dcterms:created>
  <dcterms:modified xsi:type="dcterms:W3CDTF">2016-06-02T11:24:11Z</dcterms:modified>
</cp:coreProperties>
</file>